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24226"/>
  <mc:AlternateContent xmlns:mc="http://schemas.openxmlformats.org/markup-compatibility/2006">
    <mc:Choice Requires="x15">
      <x15ac:absPath xmlns:x15ac="http://schemas.microsoft.com/office/spreadsheetml/2010/11/ac" url="O:\Groups\orsp\ORSP Business\OSP Website\Budget\Non-Federal Budget Spreadsheets\"/>
    </mc:Choice>
  </mc:AlternateContent>
  <xr:revisionPtr revIDLastSave="0" documentId="13_ncr:1_{56A25202-2A83-4096-BE66-D2C2F0B9840C}" xr6:coauthVersionLast="36" xr6:coauthVersionMax="36" xr10:uidLastSave="{00000000-0000-0000-0000-000000000000}"/>
  <bookViews>
    <workbookView xWindow="0" yWindow="0" windowWidth="28800" windowHeight="12105" activeTab="1" xr2:uid="{00000000-000D-0000-FFFF-FFFF00000000}"/>
  </bookViews>
  <sheets>
    <sheet name="Summary Budget" sheetId="11" r:id="rId1"/>
    <sheet name="MSU Lead Budget" sheetId="3" r:id="rId2"/>
    <sheet name="MSU Match Budget " sheetId="9" r:id="rId3"/>
    <sheet name="IDC Types" sheetId="7" state="hidden" r:id="rId4"/>
    <sheet name="TPC Sponsor (OSP Use Only)" sheetId="8" state="hidden" r:id="rId5"/>
    <sheet name="TPC MATCH (OSP Use Only)" sheetId="10" state="hidden" r:id="rId6"/>
  </sheets>
  <definedNames>
    <definedName name="_xlnm.Print_Area" localSheetId="1">'MSU Lead Budget'!$A$1:$I$56</definedName>
    <definedName name="_xlnm.Print_Area" localSheetId="2">'MSU Match Budget '!$A$1:$I$56</definedName>
  </definedNames>
  <calcPr calcId="191029" fullPrecision="0"/>
</workbook>
</file>

<file path=xl/calcChain.xml><?xml version="1.0" encoding="utf-8"?>
<calcChain xmlns="http://schemas.openxmlformats.org/spreadsheetml/2006/main">
  <c r="D22" i="9" l="1"/>
  <c r="D22" i="3"/>
  <c r="E9" i="11" l="1"/>
  <c r="E8" i="11"/>
  <c r="I2" i="10"/>
  <c r="E2" i="10"/>
  <c r="F2" i="10"/>
  <c r="G2" i="10"/>
  <c r="H2" i="10"/>
  <c r="D2" i="10"/>
  <c r="D49" i="9"/>
  <c r="I48" i="9"/>
  <c r="E47" i="9"/>
  <c r="F47" i="9" s="1"/>
  <c r="H46" i="9"/>
  <c r="G46" i="9"/>
  <c r="F46" i="9"/>
  <c r="E46" i="9"/>
  <c r="D46" i="9"/>
  <c r="I46" i="9" s="1"/>
  <c r="I45" i="9"/>
  <c r="I44" i="9"/>
  <c r="I43" i="9"/>
  <c r="I42" i="9"/>
  <c r="I41" i="9"/>
  <c r="I39" i="9"/>
  <c r="I38" i="9"/>
  <c r="I37" i="9"/>
  <c r="H35" i="9"/>
  <c r="G35" i="9"/>
  <c r="F35" i="9"/>
  <c r="E35" i="9"/>
  <c r="D35" i="9"/>
  <c r="I35" i="9" s="1"/>
  <c r="I34" i="9"/>
  <c r="I33" i="9"/>
  <c r="I31" i="9"/>
  <c r="I28" i="9"/>
  <c r="H28" i="9"/>
  <c r="G28" i="9"/>
  <c r="F28" i="9"/>
  <c r="E28" i="9"/>
  <c r="D28" i="9"/>
  <c r="D27" i="9"/>
  <c r="D26" i="9"/>
  <c r="D25" i="9"/>
  <c r="I21" i="9"/>
  <c r="I20" i="9"/>
  <c r="I19" i="9"/>
  <c r="I18" i="9"/>
  <c r="I17" i="9"/>
  <c r="E16" i="9"/>
  <c r="F16" i="9" s="1"/>
  <c r="F15" i="9"/>
  <c r="G15" i="9" s="1"/>
  <c r="H15" i="9" s="1"/>
  <c r="E15" i="9"/>
  <c r="E27" i="9" s="1"/>
  <c r="F14" i="9"/>
  <c r="E14" i="9"/>
  <c r="D12" i="9"/>
  <c r="D23" i="9" s="1"/>
  <c r="F11" i="9"/>
  <c r="E11" i="9"/>
  <c r="F10" i="9"/>
  <c r="E10" i="9"/>
  <c r="E9" i="9"/>
  <c r="F9" i="9" s="1"/>
  <c r="E8" i="9"/>
  <c r="E7" i="9"/>
  <c r="F7" i="9" s="1"/>
  <c r="G7" i="9" s="1"/>
  <c r="H7" i="9" s="1"/>
  <c r="E6" i="9"/>
  <c r="F6" i="9" s="1"/>
  <c r="G6" i="9" s="1"/>
  <c r="D50" i="9" l="1"/>
  <c r="E26" i="9"/>
  <c r="E12" i="9"/>
  <c r="G16" i="9"/>
  <c r="H16" i="9" s="1"/>
  <c r="I16" i="9"/>
  <c r="G47" i="9"/>
  <c r="F49" i="9"/>
  <c r="F50" i="9" s="1"/>
  <c r="F26" i="9"/>
  <c r="G9" i="9"/>
  <c r="I7" i="9"/>
  <c r="F22" i="9"/>
  <c r="F27" i="9"/>
  <c r="H6" i="9"/>
  <c r="F8" i="9"/>
  <c r="G8" i="9" s="1"/>
  <c r="H8" i="9" s="1"/>
  <c r="G11" i="9"/>
  <c r="H11" i="9" s="1"/>
  <c r="D29" i="9"/>
  <c r="D30" i="9" s="1"/>
  <c r="I6" i="9"/>
  <c r="E25" i="9"/>
  <c r="I15" i="9"/>
  <c r="E49" i="9"/>
  <c r="G10" i="9"/>
  <c r="H10" i="9" s="1"/>
  <c r="G14" i="9"/>
  <c r="E22" i="9"/>
  <c r="G28" i="3"/>
  <c r="H28" i="3"/>
  <c r="G35" i="3"/>
  <c r="H35" i="3"/>
  <c r="G46" i="3"/>
  <c r="H46" i="3"/>
  <c r="E29" i="9" l="1"/>
  <c r="G12" i="9"/>
  <c r="G49" i="9"/>
  <c r="G50" i="9" s="1"/>
  <c r="H47" i="9"/>
  <c r="G22" i="9"/>
  <c r="G23" i="9" s="1"/>
  <c r="H14" i="9"/>
  <c r="G27" i="9"/>
  <c r="H9" i="9"/>
  <c r="H26" i="9" s="1"/>
  <c r="G26" i="9"/>
  <c r="I26" i="9" s="1"/>
  <c r="I8" i="9"/>
  <c r="E50" i="9"/>
  <c r="G25" i="9"/>
  <c r="I11" i="9"/>
  <c r="I14" i="9"/>
  <c r="H25" i="9"/>
  <c r="H12" i="9"/>
  <c r="I10" i="9"/>
  <c r="E23" i="9"/>
  <c r="D51" i="9"/>
  <c r="D4" i="10" s="1"/>
  <c r="D5" i="10" s="1"/>
  <c r="D6" i="10" s="1"/>
  <c r="D55" i="9" s="1"/>
  <c r="F25" i="9"/>
  <c r="F29" i="9" s="1"/>
  <c r="F12" i="9"/>
  <c r="I2" i="8"/>
  <c r="E2" i="8"/>
  <c r="F2" i="8"/>
  <c r="G2" i="8"/>
  <c r="H2" i="8"/>
  <c r="D2" i="8"/>
  <c r="I9" i="9" l="1"/>
  <c r="D7" i="10"/>
  <c r="D56" i="9"/>
  <c r="G29" i="9"/>
  <c r="G30" i="9" s="1"/>
  <c r="G51" i="9" s="1"/>
  <c r="G4" i="10" s="1"/>
  <c r="G5" i="10" s="1"/>
  <c r="G6" i="10" s="1"/>
  <c r="G55" i="9" s="1"/>
  <c r="H27" i="9"/>
  <c r="I27" i="9" s="1"/>
  <c r="H22" i="9"/>
  <c r="I22" i="9" s="1"/>
  <c r="E6" i="11" s="1"/>
  <c r="H29" i="9"/>
  <c r="I25" i="9"/>
  <c r="H49" i="9"/>
  <c r="I47" i="9"/>
  <c r="E30" i="9"/>
  <c r="F23" i="9"/>
  <c r="F30" i="9" s="1"/>
  <c r="F51" i="9" s="1"/>
  <c r="F4" i="10" s="1"/>
  <c r="F5" i="10" s="1"/>
  <c r="F6" i="10" s="1"/>
  <c r="F55" i="9" s="1"/>
  <c r="I12" i="9"/>
  <c r="E5" i="11" s="1"/>
  <c r="F28" i="3"/>
  <c r="F35" i="3"/>
  <c r="F46" i="3"/>
  <c r="I29" i="9" l="1"/>
  <c r="E7" i="11" s="1"/>
  <c r="G7" i="10"/>
  <c r="G56" i="9"/>
  <c r="F7" i="10"/>
  <c r="F56" i="9"/>
  <c r="F54" i="9"/>
  <c r="G54" i="9"/>
  <c r="H23" i="9"/>
  <c r="H30" i="9" s="1"/>
  <c r="E51" i="9"/>
  <c r="E4" i="10" s="1"/>
  <c r="E5" i="10" s="1"/>
  <c r="E6" i="10" s="1"/>
  <c r="E55" i="9" s="1"/>
  <c r="H50" i="9"/>
  <c r="I50" i="9" s="1"/>
  <c r="E10" i="11" s="1"/>
  <c r="I49" i="9"/>
  <c r="E7" i="3"/>
  <c r="E8" i="3"/>
  <c r="F8" i="3" s="1"/>
  <c r="G8" i="3" s="1"/>
  <c r="H8" i="3" s="1"/>
  <c r="E9" i="3"/>
  <c r="F9" i="3" s="1"/>
  <c r="G9" i="3" s="1"/>
  <c r="E10" i="3"/>
  <c r="F10" i="3" s="1"/>
  <c r="G10" i="3" s="1"/>
  <c r="H10" i="3" s="1"/>
  <c r="E11" i="3"/>
  <c r="F11" i="3" s="1"/>
  <c r="G11" i="3" s="1"/>
  <c r="H11" i="3" s="1"/>
  <c r="E6" i="3"/>
  <c r="F6" i="3" s="1"/>
  <c r="G6" i="3" s="1"/>
  <c r="D27" i="3"/>
  <c r="E28" i="3"/>
  <c r="E47" i="3"/>
  <c r="D46" i="3"/>
  <c r="D28" i="3"/>
  <c r="D26" i="3"/>
  <c r="D25" i="3"/>
  <c r="I21" i="3"/>
  <c r="I48" i="3"/>
  <c r="I38" i="3"/>
  <c r="I39" i="3"/>
  <c r="I41" i="3"/>
  <c r="I45" i="3"/>
  <c r="I17" i="3"/>
  <c r="I18" i="3"/>
  <c r="I19" i="3"/>
  <c r="I20" i="3"/>
  <c r="D49" i="3"/>
  <c r="E14" i="3"/>
  <c r="F14" i="3" s="1"/>
  <c r="G14" i="3" s="1"/>
  <c r="E15" i="3"/>
  <c r="F15" i="3" s="1"/>
  <c r="G15" i="3" s="1"/>
  <c r="H15" i="3" s="1"/>
  <c r="E16" i="3"/>
  <c r="F16" i="3" s="1"/>
  <c r="G16" i="3" s="1"/>
  <c r="H16" i="3" s="1"/>
  <c r="D12" i="3"/>
  <c r="D35" i="3"/>
  <c r="E35" i="3"/>
  <c r="I31" i="3"/>
  <c r="D8" i="11" s="1"/>
  <c r="F8" i="11" s="1"/>
  <c r="I33" i="3"/>
  <c r="I34" i="3"/>
  <c r="I37" i="3"/>
  <c r="E46" i="3"/>
  <c r="I44" i="3"/>
  <c r="I43" i="3"/>
  <c r="I42" i="3"/>
  <c r="E12" i="11" l="1"/>
  <c r="E7" i="10"/>
  <c r="E56" i="9"/>
  <c r="H51" i="9"/>
  <c r="E54" i="9"/>
  <c r="I54" i="9" s="1"/>
  <c r="I23" i="9"/>
  <c r="I30" i="9"/>
  <c r="H6" i="3"/>
  <c r="G22" i="3"/>
  <c r="G27" i="3"/>
  <c r="H14" i="3"/>
  <c r="H9" i="3"/>
  <c r="H26" i="3" s="1"/>
  <c r="G26" i="3"/>
  <c r="I11" i="3"/>
  <c r="I35" i="3"/>
  <c r="D9" i="11" s="1"/>
  <c r="F9" i="11" s="1"/>
  <c r="F26" i="3"/>
  <c r="F27" i="3"/>
  <c r="F22" i="3"/>
  <c r="F7" i="3"/>
  <c r="G7" i="3" s="1"/>
  <c r="H7" i="3" s="1"/>
  <c r="E49" i="3"/>
  <c r="E50" i="3" s="1"/>
  <c r="F47" i="3"/>
  <c r="G47" i="3" s="1"/>
  <c r="I10" i="3"/>
  <c r="I28" i="3"/>
  <c r="D50" i="3"/>
  <c r="I8" i="3"/>
  <c r="I46" i="3"/>
  <c r="I16" i="3"/>
  <c r="E22" i="3"/>
  <c r="D29" i="3"/>
  <c r="D23" i="3"/>
  <c r="E27" i="3"/>
  <c r="E26" i="3"/>
  <c r="E12" i="3"/>
  <c r="E25" i="3"/>
  <c r="H4" i="10" l="1"/>
  <c r="H5" i="10" s="1"/>
  <c r="H6" i="10" s="1"/>
  <c r="H55" i="9" s="1"/>
  <c r="I51" i="9"/>
  <c r="H54" i="9"/>
  <c r="H22" i="3"/>
  <c r="H27" i="3"/>
  <c r="G25" i="3"/>
  <c r="G29" i="3" s="1"/>
  <c r="H47" i="3"/>
  <c r="H49" i="3" s="1"/>
  <c r="H50" i="3" s="1"/>
  <c r="G49" i="3"/>
  <c r="G50" i="3" s="1"/>
  <c r="G12" i="3"/>
  <c r="G23" i="3" s="1"/>
  <c r="H25" i="3"/>
  <c r="H12" i="3"/>
  <c r="I7" i="3"/>
  <c r="F25" i="3"/>
  <c r="F29" i="3" s="1"/>
  <c r="I14" i="3"/>
  <c r="F12" i="3"/>
  <c r="F23" i="3" s="1"/>
  <c r="F49" i="3"/>
  <c r="F50" i="3" s="1"/>
  <c r="I15" i="3"/>
  <c r="D30" i="3"/>
  <c r="D51" i="3" s="1"/>
  <c r="E23" i="3"/>
  <c r="E29" i="3"/>
  <c r="I4" i="10" l="1"/>
  <c r="I5" i="10" s="1"/>
  <c r="I6" i="10" s="1"/>
  <c r="H7" i="10"/>
  <c r="H23" i="3"/>
  <c r="H29" i="3"/>
  <c r="G30" i="3"/>
  <c r="G51" i="3" s="1"/>
  <c r="D4" i="8"/>
  <c r="D5" i="8" s="1"/>
  <c r="D6" i="8" s="1"/>
  <c r="F30" i="3"/>
  <c r="F51" i="3" s="1"/>
  <c r="F4" i="8" s="1"/>
  <c r="F5" i="8" s="1"/>
  <c r="F6" i="8" s="1"/>
  <c r="F55" i="3" s="1"/>
  <c r="I22" i="3"/>
  <c r="D6" i="11" s="1"/>
  <c r="F6" i="11" s="1"/>
  <c r="I27" i="3"/>
  <c r="I47" i="3"/>
  <c r="I26" i="3"/>
  <c r="I9" i="3"/>
  <c r="I6" i="3"/>
  <c r="I12" i="3"/>
  <c r="D5" i="11" s="1"/>
  <c r="F5" i="11" s="1"/>
  <c r="E30" i="3"/>
  <c r="E51" i="3" s="1"/>
  <c r="E4" i="8" s="1"/>
  <c r="E5" i="8" s="1"/>
  <c r="E6" i="8" s="1"/>
  <c r="E55" i="3" s="1"/>
  <c r="D7" i="8" l="1"/>
  <c r="D55" i="3"/>
  <c r="D56" i="3" s="1"/>
  <c r="H56" i="9"/>
  <c r="I56" i="9" s="1"/>
  <c r="I55" i="9"/>
  <c r="H30" i="3"/>
  <c r="H51" i="3" s="1"/>
  <c r="H54" i="3" s="1"/>
  <c r="G54" i="3"/>
  <c r="F54" i="3"/>
  <c r="F7" i="8"/>
  <c r="F56" i="3"/>
  <c r="E7" i="8"/>
  <c r="I50" i="3"/>
  <c r="D10" i="11" s="1"/>
  <c r="I49" i="3"/>
  <c r="I29" i="3"/>
  <c r="D7" i="11" s="1"/>
  <c r="F7" i="11" s="1"/>
  <c r="I25" i="3"/>
  <c r="E13" i="11" l="1"/>
  <c r="E15" i="11" s="1"/>
  <c r="I7" i="10"/>
  <c r="D12" i="11"/>
  <c r="F10" i="11"/>
  <c r="F12" i="11" s="1"/>
  <c r="G4" i="8"/>
  <c r="G5" i="8" s="1"/>
  <c r="G6" i="8" s="1"/>
  <c r="I23" i="3"/>
  <c r="E54" i="3"/>
  <c r="G55" i="3" l="1"/>
  <c r="G56" i="3" s="1"/>
  <c r="G7" i="8"/>
  <c r="I54" i="3"/>
  <c r="E56" i="3"/>
  <c r="I30" i="3"/>
  <c r="H4" i="8" l="1"/>
  <c r="H5" i="8" s="1"/>
  <c r="H6" i="8" s="1"/>
  <c r="I51" i="3"/>
  <c r="H55" i="3" l="1"/>
  <c r="H56" i="3" s="1"/>
  <c r="I56" i="3" s="1"/>
  <c r="H7" i="8"/>
  <c r="K51" i="3"/>
  <c r="I4" i="8"/>
  <c r="I5" i="8" s="1"/>
  <c r="I6" i="8" s="1"/>
  <c r="I55" i="3" l="1"/>
  <c r="K52" i="3" l="1"/>
  <c r="D13" i="11"/>
  <c r="I7" i="8"/>
  <c r="F13" i="11" l="1"/>
  <c r="D15" i="11"/>
  <c r="F15" i="11" l="1"/>
  <c r="I6" i="11" s="1"/>
  <c r="M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Ted Russo</author>
  </authors>
  <commentList>
    <comment ref="A6" authorId="0" shapeId="0" xr:uid="{00000000-0006-0000-0000-000001000000}">
      <text>
        <r>
          <rPr>
            <sz val="8"/>
            <color indexed="81"/>
            <rFont val="Tahoma"/>
            <family val="2"/>
          </rPr>
          <t xml:space="preserve">• Full-time Faculty can apply for release time from their academic year teaching load.  
• Released time from courses needs to be compensated by the grant at full salary rates. Generally, one class during the academic year is equal to 12.5% of salary.
• A 3% projected cost of living increase is included starting in Year 2
</t>
        </r>
      </text>
    </comment>
    <comment ref="A9" authorId="0" shapeId="0" xr:uid="{00000000-0006-0000-0000-000002000000}">
      <text>
        <r>
          <rPr>
            <sz val="8"/>
            <color indexed="81"/>
            <rFont val="Tahoma"/>
            <family val="2"/>
          </rPr>
          <t xml:space="preserve">•MSU faculty/staff working less than full-time on a grant must be paid as a part-time employee.  
• Faculty can be paid for two months in the summer at a rate of 10% of their base salary per month.
• A 3% projected cost of living increase is included starting in Year 2
</t>
        </r>
      </text>
    </comment>
    <comment ref="A17" authorId="0" shapeId="0" xr:uid="{00000000-0006-0000-0000-000003000000}">
      <text>
        <r>
          <rPr>
            <sz val="8"/>
            <color indexed="81"/>
            <rFont val="Tahoma"/>
            <family val="2"/>
          </rPr>
          <t>Graduate Assistants are paid a stipend of at least $7,000 for a general MA GA.
Doctoral GA's stipend for FY 23 is $22,000.</t>
        </r>
      </text>
    </comment>
    <comment ref="A25" authorId="0" shapeId="0" xr:uid="{00000000-0006-0000-0000-000004000000}">
      <text>
        <r>
          <rPr>
            <sz val="8"/>
            <color indexed="81"/>
            <rFont val="Tahoma"/>
            <family val="2"/>
          </rPr>
          <t>Automatically calculated. Fringe (benefits and associated costs) is 28.1% for full-time personnel or release time for faculty.</t>
        </r>
      </text>
    </comment>
    <comment ref="A26" authorId="0" shapeId="0" xr:uid="{00000000-0006-0000-0000-000005000000}">
      <text>
        <r>
          <rPr>
            <sz val="8"/>
            <color indexed="81"/>
            <rFont val="Tahoma"/>
            <family val="2"/>
          </rPr>
          <t>Automatically calculated. Fringe (benefits and associated costs) is 9.2% for part-time personnel, and summer salary.</t>
        </r>
      </text>
    </comment>
    <comment ref="A27" authorId="0" shapeId="0" xr:uid="{00000000-0006-0000-0000-000006000000}">
      <text>
        <r>
          <rPr>
            <sz val="8"/>
            <color indexed="81"/>
            <rFont val="Tahoma"/>
            <family val="2"/>
          </rPr>
          <t xml:space="preserve">Automatically calculated.
1.1% for students (undergraduate and graduate).   
</t>
        </r>
      </text>
    </comment>
    <comment ref="A28" authorId="0" shapeId="0" xr:uid="{00000000-0006-0000-0000-000007000000}">
      <text>
        <r>
          <rPr>
            <sz val="8"/>
            <color indexed="81"/>
            <rFont val="Tahoma"/>
            <family val="2"/>
          </rPr>
          <t>Automatically calculated. 14.8% for Post-Doctoral Fellows and Adjunct Faculty.</t>
        </r>
      </text>
    </comment>
    <comment ref="A31" authorId="0" shapeId="0" xr:uid="{00000000-0006-0000-0000-000008000000}">
      <text>
        <r>
          <rPr>
            <sz val="8"/>
            <color indexed="81"/>
            <rFont val="Tahoma"/>
            <family val="2"/>
          </rPr>
          <t>Equipment items that  have a tangible life of more than one year and an acquisition cost of $5,000 or greater.  Items which cost less than $5,000 are included in  materials and supplies.</t>
        </r>
      </text>
    </comment>
    <comment ref="A37" authorId="0" shapeId="0" xr:uid="{00000000-0006-0000-0000-000009000000}">
      <text>
        <r>
          <rPr>
            <sz val="8"/>
            <color indexed="81"/>
            <rFont val="Tahoma"/>
            <family val="2"/>
          </rPr>
          <t xml:space="preserve">Materials and Supplies (including equipment items under $5,000) </t>
        </r>
      </text>
    </comment>
    <comment ref="A39" authorId="0" shapeId="0" xr:uid="{00000000-0006-0000-0000-00000A000000}">
      <text>
        <r>
          <rPr>
            <sz val="8"/>
            <color indexed="81"/>
            <rFont val="Tahoma"/>
            <family val="2"/>
          </rPr>
          <t>Consultants must be an independent contractor and/or vendor, and not an employee of Montclair.
Consultants  work on an aspect of the grant which requires, for example, routine evaluation, analysis or service independent of the overall programmatic management of the grant, or they must offer an independent service (workshops, etc.) to  participants in the program.</t>
        </r>
      </text>
    </comment>
    <comment ref="A42" authorId="0" shapeId="0" xr:uid="{00000000-0006-0000-0000-00000B000000}">
      <text>
        <r>
          <rPr>
            <sz val="8"/>
            <color indexed="81"/>
            <rFont val="Tahoma"/>
            <family val="2"/>
          </rPr>
          <t>Subawards are used when a portion of the grant is being outsourced to another institution that will provide academic insight or contributions to the grant.</t>
        </r>
      </text>
    </comment>
    <comment ref="A47" authorId="0" shapeId="0" xr:uid="{00000000-0006-0000-0000-00000C000000}">
      <text>
        <r>
          <rPr>
            <b/>
            <sz val="8"/>
            <color indexed="81"/>
            <rFont val="Tahoma"/>
            <family val="2"/>
          </rPr>
          <t xml:space="preserve">Tuition for AY 23/24
</t>
        </r>
        <r>
          <rPr>
            <sz val="8"/>
            <color indexed="81"/>
            <rFont val="Tahoma"/>
            <family val="2"/>
          </rPr>
          <t>General Master’s Level in State/Out of State: Tuition/Fees =$840.93/credit
Doctoral Level in State/Out of State - $746.96 /credit
International Students: $946.93 (with J1 or F1 visas)
Tuition/fees for specific MSU programs:
https://www.montclair.edu/red-hawk-central/student-accounts/tuition-fees/graduate-costs/
A 3% increase per year is automatically calculated.</t>
        </r>
      </text>
    </comment>
    <comment ref="A52" authorId="1" shapeId="0" xr:uid="{00000000-0006-0000-0000-00000D000000}">
      <text>
        <r>
          <rPr>
            <b/>
            <sz val="9"/>
            <color indexed="81"/>
            <rFont val="Tahoma"/>
            <family val="2"/>
          </rPr>
          <t>Ted Russo:</t>
        </r>
        <r>
          <rPr>
            <sz val="9"/>
            <color indexed="81"/>
            <rFont val="Tahoma"/>
            <family val="2"/>
          </rPr>
          <t xml:space="preserve">
The Sponsor RFP (Application Instructions) will specify whether indirect costs can be charged and on what base.
Typically, if allowed by the sponsor, indirect costs on non-federal grants are charged as a percentage of Total Direct Costs (TDC), or as a percentage of Total Project Costs (TPC). 
In some instances, non-federal sponsors will stipulate direct costs that can not be charged indirect costs. (E.g. equipment items, subawards)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author>
    <author>Ted Russo</author>
  </authors>
  <commentList>
    <comment ref="A6" authorId="0" shapeId="0" xr:uid="{EC4CEAFD-22B3-4300-A6B9-B010DF594DCE}">
      <text>
        <r>
          <rPr>
            <sz val="8"/>
            <color indexed="81"/>
            <rFont val="Tahoma"/>
            <family val="2"/>
          </rPr>
          <t xml:space="preserve">• Full-time Faculty can apply for release time from their academic year teaching load.  
• Released time from courses needs to be compensated by the grant at full salary rates. Generally, one class during the academic year is equal to 12.5% of salary.
• A 3% projected cost of living increase is included starting in Year 2
</t>
        </r>
      </text>
    </comment>
    <comment ref="A9" authorId="0" shapeId="0" xr:uid="{5E7420ED-9A8E-4CBA-9B68-9EB94CC4129E}">
      <text>
        <r>
          <rPr>
            <sz val="8"/>
            <color indexed="81"/>
            <rFont val="Tahoma"/>
            <family val="2"/>
          </rPr>
          <t xml:space="preserve">•MSU faculty/staff working less than full-time on a grant must be paid as a part-time employee.  
• Faculty can be paid for two months in the summer at a rate of 10% of their base salary per month.
• A 3% projected cost of living increase is included starting in Year 2
</t>
        </r>
      </text>
    </comment>
    <comment ref="A17" authorId="0" shapeId="0" xr:uid="{F1D87462-D3CF-4196-8E3A-7A51711E51BA}">
      <text>
        <r>
          <rPr>
            <sz val="8"/>
            <color indexed="81"/>
            <rFont val="Tahoma"/>
            <family val="2"/>
          </rPr>
          <t>Graduate Assistants are paid a stipend of at least $7,000 for a general MA GA.
Doctoral GA's stipend for FY 23 is $22,000.</t>
        </r>
      </text>
    </comment>
    <comment ref="A25" authorId="0" shapeId="0" xr:uid="{EA7FB224-2D7D-4E05-9226-EBFF8594E099}">
      <text>
        <r>
          <rPr>
            <sz val="8"/>
            <color indexed="81"/>
            <rFont val="Tahoma"/>
            <family val="2"/>
          </rPr>
          <t>Automatically calculated. Fringe (benefits and associated costs) is 28.1% for full-time personnel or release time for faculty.</t>
        </r>
      </text>
    </comment>
    <comment ref="A26" authorId="0" shapeId="0" xr:uid="{C0A8A61D-1BAB-4280-938F-B3D5EDB4A85F}">
      <text>
        <r>
          <rPr>
            <sz val="8"/>
            <color indexed="81"/>
            <rFont val="Tahoma"/>
            <family val="2"/>
          </rPr>
          <t>Automatically calculated. Fringe (benefits and associated costs) is 9.2% for part-time personnel, and summer salary.</t>
        </r>
      </text>
    </comment>
    <comment ref="A27" authorId="0" shapeId="0" xr:uid="{833E19A9-A604-4872-A2DE-AF6319A0755B}">
      <text>
        <r>
          <rPr>
            <sz val="8"/>
            <color indexed="81"/>
            <rFont val="Tahoma"/>
            <family val="2"/>
          </rPr>
          <t xml:space="preserve">Automatically calculated.
1.1% for students (undergraduate and graduate).   
</t>
        </r>
      </text>
    </comment>
    <comment ref="A28" authorId="0" shapeId="0" xr:uid="{04FDF652-873A-4FB3-B43A-7B24D5A295F7}">
      <text>
        <r>
          <rPr>
            <sz val="8"/>
            <color indexed="81"/>
            <rFont val="Tahoma"/>
            <family val="2"/>
          </rPr>
          <t>Automatically calculated. 14.8% for Post-Doctoral Fellows and Adjunct Faculty.</t>
        </r>
      </text>
    </comment>
    <comment ref="A31" authorId="0" shapeId="0" xr:uid="{79675997-C586-478B-ACB2-E31BE526B356}">
      <text>
        <r>
          <rPr>
            <sz val="8"/>
            <color indexed="81"/>
            <rFont val="Tahoma"/>
            <family val="2"/>
          </rPr>
          <t>Equipment items that  have a tangible life of more than one year and an acquisition cost of $5,000 or greater.  Items which cost less than $5,000 are included in  materials and supplies.</t>
        </r>
      </text>
    </comment>
    <comment ref="A37" authorId="0" shapeId="0" xr:uid="{8475D9D3-E236-4F22-B1E2-106A6A0D0053}">
      <text>
        <r>
          <rPr>
            <sz val="8"/>
            <color indexed="81"/>
            <rFont val="Tahoma"/>
            <family val="2"/>
          </rPr>
          <t xml:space="preserve">Materials and Supplies (including equipment items under $5,000) </t>
        </r>
      </text>
    </comment>
    <comment ref="A39" authorId="0" shapeId="0" xr:uid="{ED773ED0-6428-47E9-A048-A6A220B969E4}">
      <text>
        <r>
          <rPr>
            <sz val="8"/>
            <color indexed="81"/>
            <rFont val="Tahoma"/>
            <family val="2"/>
          </rPr>
          <t>Consultants must be an independent contractor and/or vendor, and not an employee of Montclair.
Consultants  work on an aspect of the grant which requires, for example, routine evaluation, analysis or service independent of the overall programmatic management of the grant, or they must offer an independent service (workshops, etc.) to  participants in the program.</t>
        </r>
      </text>
    </comment>
    <comment ref="A42" authorId="0" shapeId="0" xr:uid="{19FB77FB-5554-410A-9639-74F9C7B9F6FE}">
      <text>
        <r>
          <rPr>
            <sz val="8"/>
            <color indexed="81"/>
            <rFont val="Tahoma"/>
            <family val="2"/>
          </rPr>
          <t>Subawards are used when a portion of the grant is being outsourced to another institution that will provide academic insight or contributions to the grant.</t>
        </r>
      </text>
    </comment>
    <comment ref="A47" authorId="0" shapeId="0" xr:uid="{D56A41C9-EF50-476D-BEA1-57B69F7858E2}">
      <text>
        <r>
          <rPr>
            <b/>
            <sz val="8"/>
            <color indexed="81"/>
            <rFont val="Tahoma"/>
            <family val="2"/>
          </rPr>
          <t xml:space="preserve">Tuition for AY 23/24
</t>
        </r>
        <r>
          <rPr>
            <sz val="8"/>
            <color indexed="81"/>
            <rFont val="Tahoma"/>
            <family val="2"/>
          </rPr>
          <t>General Master’s Level in State/Out of State: Tuition/Fees =$840.93/credit
Doctoral Level in State/Out of State - $746.96 /credit
International Students: $946.93 (with J1 or F1 visas)
Tuition/fees for specific MSU programs:
https://www.montclair.edu/red-hawk-central/student-accounts/tuition-fees/graduate-costs/
A 3% increase per year is automatically calculated.</t>
        </r>
      </text>
    </comment>
    <comment ref="A52" authorId="1" shapeId="0" xr:uid="{638804B3-920F-4723-A171-2C1416276941}">
      <text>
        <r>
          <rPr>
            <b/>
            <sz val="9"/>
            <color indexed="81"/>
            <rFont val="Tahoma"/>
            <family val="2"/>
          </rPr>
          <t>Ted Russo:</t>
        </r>
        <r>
          <rPr>
            <sz val="9"/>
            <color indexed="81"/>
            <rFont val="Tahoma"/>
            <family val="2"/>
          </rPr>
          <t xml:space="preserve">
The Sponsor RFP (Application Instructions) will specify whether indirect costs can be charged and on what base.
Typically, if allowed by the sponsor, indirect costs on non-federal grants are charged as a percentage of Total Direct Costs (TDC), or as a percentage of Total Project Costs (TPC). 
In some instances, non-federal sponsors will stipulate direct costs that can not be charged indirect costs. (E.g. equipment items, subawards)
</t>
        </r>
      </text>
    </comment>
  </commentList>
</comments>
</file>

<file path=xl/sharedStrings.xml><?xml version="1.0" encoding="utf-8"?>
<sst xmlns="http://schemas.openxmlformats.org/spreadsheetml/2006/main" count="176" uniqueCount="83">
  <si>
    <t>Full Time/Release Time Salary</t>
  </si>
  <si>
    <t>Part Time/Summer Salary</t>
  </si>
  <si>
    <t>Total Senior Personnel</t>
  </si>
  <si>
    <t>Graduate Assistant Stipend</t>
  </si>
  <si>
    <t>Total Other Personnel</t>
  </si>
  <si>
    <t>Total Salary &amp; Wages</t>
  </si>
  <si>
    <t>Total Fringe Benefits</t>
  </si>
  <si>
    <t>Total Salary, Wages &amp; Fringe Benefits</t>
  </si>
  <si>
    <t>Consultants</t>
  </si>
  <si>
    <t>Total</t>
  </si>
  <si>
    <t>Materials &amp; Supplies</t>
  </si>
  <si>
    <t>Publication/Documentation/Dissemination Costs</t>
  </si>
  <si>
    <t>Computer Services</t>
  </si>
  <si>
    <t>Subaward #1</t>
  </si>
  <si>
    <t>Subaward #2</t>
  </si>
  <si>
    <t>Subaward #3</t>
  </si>
  <si>
    <t>A. Senior Personnel</t>
  </si>
  <si>
    <t>B. Other Personnel</t>
  </si>
  <si>
    <t>Student Worker Salary</t>
  </si>
  <si>
    <t>Domestic</t>
  </si>
  <si>
    <t>Foreign</t>
  </si>
  <si>
    <t>Total Travel</t>
  </si>
  <si>
    <t>Other</t>
  </si>
  <si>
    <t>Effort (months)</t>
  </si>
  <si>
    <t>Total Other Direct Costs</t>
  </si>
  <si>
    <t>Post-Doctoral Fellow</t>
  </si>
  <si>
    <t>Other Full-Time</t>
  </si>
  <si>
    <t>Subaward #4</t>
  </si>
  <si>
    <t>Year 1</t>
  </si>
  <si>
    <t>Year 2</t>
  </si>
  <si>
    <t>Year 3</t>
  </si>
  <si>
    <t>Year 4</t>
  </si>
  <si>
    <t>Year 5</t>
  </si>
  <si>
    <t>Prime Sponsor (if subcontract):</t>
  </si>
  <si>
    <t>C. Fringe</t>
  </si>
  <si>
    <t>E. Travel</t>
  </si>
  <si>
    <t>H. Total Direct Costs (A through G)</t>
  </si>
  <si>
    <t>J. TOTAL Direct &amp; Indirect Costs</t>
  </si>
  <si>
    <t>Total Subawards</t>
  </si>
  <si>
    <t>Human Subjects Incentives</t>
  </si>
  <si>
    <t>D. Equipment (acquisition cost $5,000 or greater)</t>
  </si>
  <si>
    <t>Graduate Research Assistant Tuition</t>
  </si>
  <si>
    <t>Total (Other/Other)</t>
  </si>
  <si>
    <t xml:space="preserve"> Other (please specify)</t>
  </si>
  <si>
    <t>Other Part-Time</t>
  </si>
  <si>
    <t xml:space="preserve"> Fringe on FT/Release Time @ 28.1%</t>
  </si>
  <si>
    <t xml:space="preserve"> Fringe on Part Time/Summer Sal. @ 9.2%</t>
  </si>
  <si>
    <t xml:space="preserve"> Fringe on Student Assistant Sal. @1.1%</t>
  </si>
  <si>
    <t xml:space="preserve"> Fringe on Post-Doctoral Fellow(s) @14.8%</t>
  </si>
  <si>
    <t>Principal Investigator Name:</t>
  </si>
  <si>
    <t>Sponsor:</t>
  </si>
  <si>
    <t>Start/End Date (XX/XX/XXXX to XX/XX/XXXX)</t>
  </si>
  <si>
    <t>Total Direct Costs (TDC)</t>
  </si>
  <si>
    <t>Total Project Costs (TPC)</t>
  </si>
  <si>
    <t>I. Indirect Costs Total</t>
  </si>
  <si>
    <t xml:space="preserve"> Total Direct Costs (auto-calculated)</t>
  </si>
  <si>
    <t>Total Project Costs (auto-calculated)</t>
  </si>
  <si>
    <t>Total Project Indirect Costs (auto-calculated)</t>
  </si>
  <si>
    <t>Indirect Not Allowed</t>
  </si>
  <si>
    <t>Click in this Cell &amp; Select Rate Basis from Dropdown</t>
  </si>
  <si>
    <t xml:space="preserve">OSP USE ONLY </t>
  </si>
  <si>
    <t>Total Project Cost (TPC) Basis Worksheet*</t>
  </si>
  <si>
    <t>Sponsor Indirect Rate in each Year(percentage)---&gt;</t>
  </si>
  <si>
    <t>Percent of Indirect Check (auto-calculates)</t>
  </si>
  <si>
    <t>F. Other Direct Costs</t>
  </si>
  <si>
    <t>SUMMARY BUDGET (Non-Federal with Matching Requirement)</t>
  </si>
  <si>
    <t>Sponsor</t>
  </si>
  <si>
    <t>Match</t>
  </si>
  <si>
    <t>B. Other Personel</t>
  </si>
  <si>
    <t>Total Project</t>
  </si>
  <si>
    <t>C. Fringe Benefits</t>
  </si>
  <si>
    <t>D. Equipment</t>
  </si>
  <si>
    <t>Total Direct Costs</t>
  </si>
  <si>
    <t>Total Indirect Costs</t>
  </si>
  <si>
    <t>Total Budget</t>
  </si>
  <si>
    <t>Match Requirement-% of Total Project Costs (if applicable)</t>
  </si>
  <si>
    <t>Indirect Costs as a % of Total Project Costs (TPC)</t>
  </si>
  <si>
    <t xml:space="preserve">MONTCLAIR STATE UNIVERSITY: LEAD BUDGET NON-FEDERAL </t>
  </si>
  <si>
    <t>MONTCLAIR STATE UNIVERSITY: NON-FEDERAL MATCH BUDGET</t>
  </si>
  <si>
    <t>STEP TWO: Enter Indirect Cost Rate---------------------------&gt;</t>
  </si>
  <si>
    <t>STEP ONE: Select Indirect Cost Type from Dropdown List Below</t>
  </si>
  <si>
    <t>STEP TWO Enter Indirect Cost Rate----------------------------&gt;</t>
  </si>
  <si>
    <t>AY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</si>
</sst>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43" formatCode="_(* #,##0.00_);_(* \(#,##0.00\);_(* &quot;-&quot;??_);_(@_)"/>
  </numFmts>
  <fonts count="23" x14ac:knownFonts="1">
    <font>
      <sz val="11"/>
      <color theme="1"/>
      <name val="Calibri"/>
      <family val="2"/>
      <scheme val="minor"/>
    </font>
    <font>
      <i/>
      <sz val="10"/>
      <name val="Arial"/>
      <family val="2"/>
    </font>
    <font>
      <b/>
      <sz val="10"/>
      <name val="Arial"/>
      <family val="2"/>
    </font>
    <font>
      <sz val="8"/>
      <color indexed="81"/>
      <name val="Tahoma"/>
      <family val="2"/>
    </font>
    <font>
      <b/>
      <sz val="8"/>
      <color indexed="81"/>
      <name val="Tahoma"/>
      <family val="2"/>
    </font>
    <font>
      <sz val="10"/>
      <name val="Arial"/>
      <family val="2"/>
    </font>
    <font>
      <b/>
      <i/>
      <sz val="10"/>
      <name val="Arial"/>
      <family val="2"/>
    </font>
    <font>
      <sz val="9"/>
      <color indexed="81"/>
      <name val="Tahoma"/>
      <family val="2"/>
    </font>
    <font>
      <b/>
      <sz val="9"/>
      <color indexed="81"/>
      <name val="Tahoma"/>
      <family val="2"/>
    </font>
    <font>
      <sz val="11"/>
      <color theme="1"/>
      <name val="Calibri"/>
      <family val="2"/>
      <scheme val="minor"/>
    </font>
    <font>
      <sz val="11"/>
      <color rgb="FF006100"/>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name val="Calibri"/>
      <family val="2"/>
      <scheme val="minor"/>
    </font>
    <font>
      <b/>
      <i/>
      <sz val="10"/>
      <color theme="1"/>
      <name val="Calibri"/>
      <family val="2"/>
      <scheme val="minor"/>
    </font>
    <font>
      <i/>
      <sz val="9"/>
      <color theme="1"/>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b/>
      <i/>
      <sz val="10"/>
      <color theme="0"/>
      <name val="Arial"/>
      <family val="2"/>
    </font>
    <font>
      <b/>
      <i/>
      <sz val="11"/>
      <name val="Calibri"/>
      <family val="2"/>
      <scheme val="minor"/>
    </font>
    <font>
      <b/>
      <i/>
      <sz val="9"/>
      <name val="Arial"/>
      <family val="2"/>
    </font>
  </fonts>
  <fills count="13">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1"/>
        <bgColor indexed="64"/>
      </patternFill>
    </fill>
    <fill>
      <patternFill patternType="solid">
        <fgColor theme="2" tint="-0.249977111117893"/>
        <bgColor indexed="64"/>
      </patternFill>
    </fill>
    <fill>
      <patternFill patternType="solid">
        <fgColor theme="6"/>
        <bgColor indexed="64"/>
      </patternFill>
    </fill>
    <fill>
      <patternFill patternType="solid">
        <fgColor theme="3" tint="0.59999389629810485"/>
        <bgColor indexed="64"/>
      </patternFill>
    </fill>
    <fill>
      <patternFill patternType="solid">
        <fgColor rgb="FFFFFF99"/>
        <bgColor indexed="64"/>
      </patternFill>
    </fill>
  </fills>
  <borders count="1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hair">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s>
  <cellStyleXfs count="3">
    <xf numFmtId="0" fontId="0" fillId="0" borderId="0"/>
    <xf numFmtId="43" fontId="9" fillId="0" borderId="0" applyFont="0" applyFill="0" applyBorder="0" applyAlignment="0" applyProtection="0"/>
    <xf numFmtId="0" fontId="10" fillId="2" borderId="0" applyNumberFormat="0" applyBorder="0" applyAlignment="0" applyProtection="0"/>
  </cellStyleXfs>
  <cellXfs count="115">
    <xf numFmtId="0" fontId="0" fillId="0" borderId="0" xfId="0"/>
    <xf numFmtId="41" fontId="0" fillId="0" borderId="1" xfId="0" applyNumberFormat="1" applyBorder="1" applyProtection="1">
      <protection locked="0"/>
    </xf>
    <xf numFmtId="41" fontId="9" fillId="0" borderId="2" xfId="1" applyNumberFormat="1" applyFont="1" applyBorder="1" applyProtection="1">
      <protection locked="0"/>
    </xf>
    <xf numFmtId="41" fontId="11" fillId="0" borderId="1" xfId="0" applyNumberFormat="1" applyFont="1" applyBorder="1" applyProtection="1">
      <protection locked="0"/>
    </xf>
    <xf numFmtId="41" fontId="0" fillId="0" borderId="1" xfId="0" applyNumberFormat="1" applyFont="1" applyBorder="1" applyAlignment="1" applyProtection="1">
      <alignment horizontal="right"/>
      <protection locked="0"/>
    </xf>
    <xf numFmtId="41" fontId="13" fillId="0" borderId="1" xfId="0" applyNumberFormat="1" applyFont="1" applyBorder="1" applyAlignment="1" applyProtection="1">
      <alignment horizontal="right"/>
      <protection locked="0"/>
    </xf>
    <xf numFmtId="41" fontId="9" fillId="0" borderId="2" xfId="1" applyNumberFormat="1" applyFont="1" applyFill="1" applyBorder="1" applyProtection="1">
      <protection locked="0"/>
    </xf>
    <xf numFmtId="41" fontId="11" fillId="3" borderId="1" xfId="0" applyNumberFormat="1" applyFont="1" applyFill="1" applyBorder="1" applyProtection="1">
      <protection locked="0"/>
    </xf>
    <xf numFmtId="41" fontId="9" fillId="3" borderId="2" xfId="1" applyNumberFormat="1" applyFont="1" applyFill="1" applyBorder="1" applyProtection="1">
      <protection locked="0"/>
    </xf>
    <xf numFmtId="42" fontId="9" fillId="3" borderId="4" xfId="1" applyNumberFormat="1" applyFont="1" applyFill="1" applyBorder="1" applyProtection="1">
      <protection locked="0"/>
    </xf>
    <xf numFmtId="0" fontId="0" fillId="0" borderId="0" xfId="0" applyProtection="1">
      <protection locked="0"/>
    </xf>
    <xf numFmtId="43" fontId="0" fillId="0" borderId="2" xfId="0" applyNumberFormat="1" applyBorder="1" applyProtection="1">
      <protection locked="0"/>
    </xf>
    <xf numFmtId="41" fontId="11" fillId="0" borderId="0" xfId="0" applyNumberFormat="1" applyFont="1" applyBorder="1" applyProtection="1">
      <protection locked="0"/>
    </xf>
    <xf numFmtId="41" fontId="0" fillId="0" borderId="2" xfId="0" applyNumberFormat="1" applyBorder="1" applyProtection="1">
      <protection locked="0"/>
    </xf>
    <xf numFmtId="42" fontId="0" fillId="3" borderId="4" xfId="0" applyNumberFormat="1" applyFill="1" applyBorder="1" applyProtection="1">
      <protection locked="0"/>
    </xf>
    <xf numFmtId="41" fontId="1" fillId="0" borderId="2" xfId="1" applyNumberFormat="1" applyFont="1" applyFill="1" applyBorder="1" applyProtection="1">
      <protection locked="0"/>
    </xf>
    <xf numFmtId="41" fontId="14" fillId="3" borderId="2" xfId="2" applyNumberFormat="1" applyFont="1" applyFill="1" applyBorder="1" applyProtection="1">
      <protection locked="0"/>
    </xf>
    <xf numFmtId="41" fontId="0" fillId="3" borderId="2" xfId="0" applyNumberFormat="1" applyFill="1" applyBorder="1" applyProtection="1">
      <protection locked="0"/>
    </xf>
    <xf numFmtId="10" fontId="11" fillId="0" borderId="7" xfId="0" applyNumberFormat="1" applyFont="1" applyFill="1" applyBorder="1" applyProtection="1">
      <protection locked="0"/>
    </xf>
    <xf numFmtId="41" fontId="14" fillId="3" borderId="1" xfId="2" applyNumberFormat="1" applyFont="1" applyFill="1" applyBorder="1" applyProtection="1">
      <protection locked="0"/>
    </xf>
    <xf numFmtId="41" fontId="1" fillId="0" borderId="0" xfId="0" applyNumberFormat="1" applyFont="1" applyAlignment="1" applyProtection="1">
      <alignment horizontal="right"/>
      <protection locked="0"/>
    </xf>
    <xf numFmtId="43" fontId="1" fillId="0" borderId="2" xfId="0" applyNumberFormat="1" applyFont="1" applyFill="1" applyBorder="1" applyAlignment="1" applyProtection="1">
      <alignment horizontal="right"/>
      <protection locked="0"/>
    </xf>
    <xf numFmtId="41" fontId="14" fillId="3" borderId="0" xfId="2" applyNumberFormat="1" applyFont="1" applyFill="1" applyAlignment="1" applyProtection="1">
      <alignment horizontal="left"/>
      <protection locked="0"/>
    </xf>
    <xf numFmtId="43" fontId="14" fillId="3" borderId="2" xfId="2" applyNumberFormat="1" applyFont="1" applyFill="1" applyBorder="1" applyAlignment="1" applyProtection="1">
      <alignment horizontal="left"/>
      <protection locked="0"/>
    </xf>
    <xf numFmtId="41" fontId="5" fillId="0" borderId="1" xfId="0" applyNumberFormat="1" applyFont="1" applyBorder="1" applyAlignment="1" applyProtection="1">
      <alignment horizontal="right"/>
      <protection locked="0"/>
    </xf>
    <xf numFmtId="43" fontId="5" fillId="0" borderId="2" xfId="0" applyNumberFormat="1" applyFont="1" applyFill="1" applyBorder="1" applyAlignment="1" applyProtection="1">
      <alignment horizontal="right"/>
      <protection locked="0"/>
    </xf>
    <xf numFmtId="41" fontId="14" fillId="3" borderId="2" xfId="2" applyNumberFormat="1" applyFont="1" applyFill="1" applyBorder="1" applyAlignment="1" applyProtection="1">
      <alignment horizontal="left"/>
      <protection locked="0"/>
    </xf>
    <xf numFmtId="41" fontId="0" fillId="0" borderId="2" xfId="0" applyNumberFormat="1" applyFill="1" applyBorder="1" applyProtection="1">
      <protection locked="0"/>
    </xf>
    <xf numFmtId="41" fontId="1" fillId="0" borderId="1" xfId="0" applyNumberFormat="1" applyFont="1" applyBorder="1" applyAlignment="1" applyProtection="1">
      <alignment horizontal="right"/>
      <protection locked="0"/>
    </xf>
    <xf numFmtId="41" fontId="1" fillId="0" borderId="2" xfId="0" applyNumberFormat="1" applyFont="1" applyFill="1" applyBorder="1" applyAlignment="1" applyProtection="1">
      <alignment horizontal="right"/>
      <protection locked="0"/>
    </xf>
    <xf numFmtId="41" fontId="2" fillId="0" borderId="1" xfId="0" applyNumberFormat="1" applyFont="1" applyBorder="1" applyAlignment="1" applyProtection="1">
      <alignment horizontal="left"/>
      <protection locked="0"/>
    </xf>
    <xf numFmtId="41" fontId="1" fillId="3" borderId="2" xfId="0" applyNumberFormat="1" applyFont="1" applyFill="1" applyBorder="1" applyAlignment="1" applyProtection="1">
      <alignment horizontal="right"/>
      <protection locked="0"/>
    </xf>
    <xf numFmtId="0" fontId="0" fillId="0" borderId="0" xfId="0" applyFont="1" applyAlignment="1" applyProtection="1">
      <alignment horizontal="right"/>
      <protection locked="0"/>
    </xf>
    <xf numFmtId="0" fontId="13" fillId="0" borderId="0" xfId="0" applyFont="1" applyAlignment="1" applyProtection="1">
      <alignment horizontal="right"/>
      <protection locked="0"/>
    </xf>
    <xf numFmtId="0" fontId="0" fillId="3" borderId="2" xfId="0" applyFill="1" applyBorder="1" applyProtection="1">
      <protection locked="0"/>
    </xf>
    <xf numFmtId="0" fontId="0" fillId="0" borderId="2" xfId="0" applyBorder="1" applyProtection="1">
      <protection locked="0"/>
    </xf>
    <xf numFmtId="0" fontId="11" fillId="3" borderId="0" xfId="0" applyFont="1" applyFill="1" applyProtection="1">
      <protection locked="0"/>
    </xf>
    <xf numFmtId="0" fontId="0" fillId="0" borderId="2" xfId="0" applyFill="1" applyBorder="1" applyProtection="1">
      <protection locked="0"/>
    </xf>
    <xf numFmtId="41" fontId="2" fillId="3" borderId="1" xfId="0" applyNumberFormat="1" applyFont="1" applyFill="1" applyBorder="1" applyProtection="1">
      <protection locked="0"/>
    </xf>
    <xf numFmtId="41" fontId="1" fillId="0" borderId="0" xfId="0" applyNumberFormat="1" applyFont="1" applyFill="1" applyBorder="1" applyProtection="1">
      <protection locked="0"/>
    </xf>
    <xf numFmtId="41" fontId="2" fillId="0" borderId="5" xfId="0" applyNumberFormat="1" applyFont="1" applyBorder="1" applyProtection="1">
      <protection locked="0"/>
    </xf>
    <xf numFmtId="41" fontId="2" fillId="3" borderId="4" xfId="0" applyNumberFormat="1" applyFont="1" applyFill="1" applyBorder="1" applyProtection="1">
      <protection locked="0"/>
    </xf>
    <xf numFmtId="0" fontId="0" fillId="3" borderId="4" xfId="0" applyFill="1" applyBorder="1" applyProtection="1">
      <protection locked="0"/>
    </xf>
    <xf numFmtId="0" fontId="13" fillId="0" borderId="0" xfId="0" applyFont="1" applyProtection="1">
      <protection locked="0"/>
    </xf>
    <xf numFmtId="41" fontId="15" fillId="0" borderId="0" xfId="0" applyNumberFormat="1" applyFont="1" applyBorder="1" applyProtection="1"/>
    <xf numFmtId="0" fontId="15" fillId="0" borderId="0" xfId="0" applyFont="1" applyProtection="1"/>
    <xf numFmtId="41" fontId="15" fillId="0" borderId="6" xfId="0" applyNumberFormat="1" applyFont="1" applyBorder="1" applyProtection="1"/>
    <xf numFmtId="41" fontId="15" fillId="0" borderId="6" xfId="1" applyNumberFormat="1" applyFont="1" applyBorder="1" applyProtection="1"/>
    <xf numFmtId="0" fontId="14" fillId="0" borderId="0" xfId="0" applyFont="1" applyProtection="1">
      <protection locked="0"/>
    </xf>
    <xf numFmtId="0" fontId="0" fillId="0" borderId="0" xfId="0" applyFont="1" applyProtection="1">
      <protection locked="0"/>
    </xf>
    <xf numFmtId="41" fontId="13" fillId="0" borderId="2" xfId="1" applyNumberFormat="1" applyFont="1" applyFill="1" applyBorder="1" applyProtection="1"/>
    <xf numFmtId="0" fontId="11" fillId="0" borderId="0" xfId="0" applyFont="1" applyProtection="1">
      <protection locked="0"/>
    </xf>
    <xf numFmtId="41" fontId="14" fillId="0" borderId="1" xfId="0" applyNumberFormat="1" applyFont="1" applyBorder="1" applyAlignment="1" applyProtection="1">
      <alignment horizontal="left"/>
      <protection locked="0"/>
    </xf>
    <xf numFmtId="41" fontId="16" fillId="0" borderId="1" xfId="0" applyNumberFormat="1" applyFont="1" applyBorder="1" applyAlignment="1" applyProtection="1">
      <alignment horizontal="right"/>
    </xf>
    <xf numFmtId="0" fontId="16" fillId="0" borderId="0" xfId="0" applyFont="1" applyAlignment="1" applyProtection="1">
      <alignment horizontal="right"/>
      <protection locked="0"/>
    </xf>
    <xf numFmtId="41" fontId="0" fillId="0" borderId="0" xfId="0" applyNumberFormat="1" applyBorder="1" applyProtection="1">
      <protection locked="0"/>
    </xf>
    <xf numFmtId="41" fontId="9" fillId="0" borderId="0" xfId="1" applyNumberFormat="1" applyFont="1" applyBorder="1" applyProtection="1">
      <protection locked="0"/>
    </xf>
    <xf numFmtId="41" fontId="15" fillId="0" borderId="0" xfId="1" applyNumberFormat="1" applyFont="1" applyBorder="1" applyProtection="1"/>
    <xf numFmtId="41" fontId="0" fillId="0" borderId="5" xfId="0" applyNumberFormat="1" applyBorder="1" applyProtection="1">
      <protection locked="0"/>
    </xf>
    <xf numFmtId="41" fontId="2" fillId="3" borderId="0" xfId="0" applyNumberFormat="1" applyFont="1" applyFill="1" applyBorder="1" applyProtection="1">
      <protection locked="0"/>
    </xf>
    <xf numFmtId="41" fontId="0" fillId="3" borderId="7" xfId="0" applyNumberFormat="1" applyFill="1" applyBorder="1" applyProtection="1">
      <protection locked="0"/>
    </xf>
    <xf numFmtId="0" fontId="11" fillId="3" borderId="7" xfId="0" applyFont="1" applyFill="1" applyBorder="1" applyProtection="1">
      <protection locked="0"/>
    </xf>
    <xf numFmtId="0" fontId="0" fillId="5" borderId="0" xfId="0" applyFill="1" applyProtection="1"/>
    <xf numFmtId="3" fontId="0" fillId="5" borderId="9" xfId="0" applyNumberFormat="1" applyFill="1" applyBorder="1" applyProtection="1"/>
    <xf numFmtId="10" fontId="12" fillId="0" borderId="9" xfId="0" applyNumberFormat="1" applyFont="1" applyBorder="1" applyProtection="1"/>
    <xf numFmtId="9" fontId="11" fillId="5" borderId="0" xfId="0" applyNumberFormat="1" applyFont="1" applyFill="1" applyProtection="1"/>
    <xf numFmtId="41" fontId="6" fillId="0" borderId="0" xfId="0" applyNumberFormat="1" applyFont="1" applyFill="1" applyBorder="1" applyAlignment="1" applyProtection="1">
      <alignment wrapText="1" shrinkToFit="1"/>
      <protection locked="0"/>
    </xf>
    <xf numFmtId="0" fontId="11" fillId="5" borderId="0" xfId="0" applyFont="1" applyFill="1" applyAlignment="1" applyProtection="1">
      <alignment horizontal="center"/>
    </xf>
    <xf numFmtId="0" fontId="0" fillId="8" borderId="3" xfId="0" applyFill="1" applyBorder="1" applyProtection="1"/>
    <xf numFmtId="41" fontId="0" fillId="0" borderId="0" xfId="0" applyNumberFormat="1" applyProtection="1">
      <protection locked="0"/>
    </xf>
    <xf numFmtId="0" fontId="0" fillId="8" borderId="0" xfId="0" applyFill="1" applyProtection="1">
      <protection locked="0"/>
    </xf>
    <xf numFmtId="41" fontId="0" fillId="7" borderId="7" xfId="0" applyNumberFormat="1" applyFill="1" applyBorder="1" applyProtection="1">
      <protection locked="0"/>
    </xf>
    <xf numFmtId="41" fontId="9" fillId="7" borderId="2" xfId="1" applyNumberFormat="1" applyFont="1" applyFill="1" applyBorder="1" applyProtection="1">
      <protection locked="0"/>
    </xf>
    <xf numFmtId="0" fontId="11" fillId="0" borderId="0" xfId="0" applyFont="1"/>
    <xf numFmtId="0" fontId="11" fillId="5" borderId="11" xfId="0" applyFont="1" applyFill="1" applyBorder="1" applyAlignment="1" applyProtection="1">
      <alignment horizontal="center"/>
    </xf>
    <xf numFmtId="0" fontId="0" fillId="0" borderId="0" xfId="0" applyProtection="1"/>
    <xf numFmtId="0" fontId="18" fillId="0" borderId="9" xfId="0" applyFont="1" applyBorder="1" applyProtection="1"/>
    <xf numFmtId="0" fontId="17" fillId="0" borderId="9" xfId="0" applyFont="1" applyBorder="1" applyProtection="1"/>
    <xf numFmtId="9" fontId="17" fillId="0" borderId="9" xfId="0" applyNumberFormat="1" applyFont="1" applyBorder="1" applyProtection="1"/>
    <xf numFmtId="0" fontId="21" fillId="5" borderId="9" xfId="0" applyFont="1" applyFill="1" applyBorder="1" applyProtection="1"/>
    <xf numFmtId="0" fontId="14" fillId="5" borderId="9" xfId="0" applyFont="1" applyFill="1" applyBorder="1" applyProtection="1"/>
    <xf numFmtId="9" fontId="14" fillId="5" borderId="9" xfId="0" applyNumberFormat="1" applyFont="1" applyFill="1" applyBorder="1" applyProtection="1"/>
    <xf numFmtId="9" fontId="14" fillId="5" borderId="10" xfId="0" applyNumberFormat="1" applyFont="1" applyFill="1" applyBorder="1" applyProtection="1"/>
    <xf numFmtId="0" fontId="19" fillId="5" borderId="9" xfId="0" applyFont="1" applyFill="1" applyBorder="1" applyProtection="1"/>
    <xf numFmtId="0" fontId="0" fillId="5" borderId="9" xfId="0" applyFill="1" applyBorder="1" applyProtection="1"/>
    <xf numFmtId="0" fontId="12" fillId="0" borderId="9" xfId="0" applyFont="1" applyBorder="1" applyProtection="1"/>
    <xf numFmtId="10" fontId="11" fillId="0" borderId="0" xfId="0" applyNumberFormat="1" applyFont="1"/>
    <xf numFmtId="0" fontId="11" fillId="4" borderId="0" xfId="0" applyFont="1" applyFill="1" applyProtection="1"/>
    <xf numFmtId="41" fontId="0" fillId="0" borderId="0" xfId="0" applyNumberFormat="1" applyProtection="1"/>
    <xf numFmtId="0" fontId="11" fillId="11" borderId="0" xfId="0" applyFont="1" applyFill="1" applyProtection="1"/>
    <xf numFmtId="41" fontId="11" fillId="11" borderId="0" xfId="0" applyNumberFormat="1" applyFont="1" applyFill="1" applyProtection="1"/>
    <xf numFmtId="0" fontId="11" fillId="10" borderId="0" xfId="0" applyFont="1" applyFill="1" applyProtection="1"/>
    <xf numFmtId="41" fontId="11" fillId="10" borderId="0" xfId="0" applyNumberFormat="1" applyFont="1" applyFill="1" applyProtection="1"/>
    <xf numFmtId="0" fontId="11" fillId="9" borderId="0" xfId="0" applyFont="1" applyFill="1" applyProtection="1"/>
    <xf numFmtId="41" fontId="11" fillId="9" borderId="0" xfId="0" applyNumberFormat="1" applyFont="1" applyFill="1" applyProtection="1"/>
    <xf numFmtId="41" fontId="20" fillId="6" borderId="0" xfId="0" applyNumberFormat="1" applyFont="1" applyFill="1" applyBorder="1" applyAlignment="1" applyProtection="1">
      <alignment wrapText="1" shrinkToFit="1"/>
      <protection locked="0"/>
    </xf>
    <xf numFmtId="41" fontId="9" fillId="0" borderId="5" xfId="1" applyNumberFormat="1" applyFont="1" applyBorder="1" applyProtection="1">
      <protection locked="0"/>
    </xf>
    <xf numFmtId="41" fontId="22" fillId="3" borderId="0" xfId="0" applyNumberFormat="1" applyFont="1" applyFill="1" applyBorder="1" applyProtection="1">
      <protection locked="0"/>
    </xf>
    <xf numFmtId="41" fontId="14" fillId="12" borderId="0" xfId="2" applyNumberFormat="1" applyFont="1" applyFill="1" applyBorder="1" applyAlignment="1" applyProtection="1">
      <alignment horizontal="left"/>
      <protection locked="0"/>
    </xf>
    <xf numFmtId="41" fontId="14" fillId="12" borderId="0" xfId="2" applyNumberFormat="1" applyFont="1" applyFill="1" applyBorder="1" applyAlignment="1" applyProtection="1">
      <alignment horizontal="right"/>
      <protection locked="0"/>
    </xf>
    <xf numFmtId="41" fontId="14" fillId="12" borderId="8" xfId="2" applyNumberFormat="1" applyFont="1" applyFill="1" applyBorder="1" applyAlignment="1" applyProtection="1">
      <alignment horizontal="left"/>
      <protection locked="0"/>
    </xf>
    <xf numFmtId="41" fontId="14" fillId="12" borderId="8" xfId="2" applyNumberFormat="1" applyFont="1" applyFill="1" applyBorder="1" applyProtection="1">
      <protection locked="0"/>
    </xf>
    <xf numFmtId="41" fontId="14" fillId="12" borderId="8" xfId="2" applyNumberFormat="1" applyFont="1" applyFill="1" applyBorder="1" applyAlignment="1" applyProtection="1">
      <alignment horizontal="center"/>
      <protection locked="0"/>
    </xf>
    <xf numFmtId="49" fontId="14" fillId="12" borderId="8" xfId="2" applyNumberFormat="1" applyFont="1" applyFill="1" applyBorder="1" applyAlignment="1" applyProtection="1">
      <alignment horizontal="center"/>
      <protection locked="0"/>
    </xf>
    <xf numFmtId="41" fontId="1" fillId="12" borderId="2" xfId="0" applyNumberFormat="1" applyFont="1" applyFill="1" applyBorder="1" applyAlignment="1" applyProtection="1">
      <alignment horizontal="right"/>
      <protection locked="0"/>
    </xf>
    <xf numFmtId="41" fontId="9" fillId="12" borderId="2" xfId="1" applyNumberFormat="1" applyFont="1" applyFill="1" applyBorder="1" applyProtection="1">
      <protection locked="0"/>
    </xf>
    <xf numFmtId="0" fontId="13" fillId="12" borderId="2" xfId="0" applyFont="1" applyFill="1" applyBorder="1" applyProtection="1">
      <protection locked="0"/>
    </xf>
    <xf numFmtId="41" fontId="13" fillId="12" borderId="2" xfId="0" applyNumberFormat="1" applyFont="1" applyFill="1" applyBorder="1" applyProtection="1">
      <protection locked="0"/>
    </xf>
    <xf numFmtId="41" fontId="9" fillId="12" borderId="3" xfId="1" applyNumberFormat="1" applyFont="1" applyFill="1" applyBorder="1" applyProtection="1"/>
    <xf numFmtId="41" fontId="14" fillId="12" borderId="12" xfId="2" applyNumberFormat="1" applyFont="1" applyFill="1" applyBorder="1" applyAlignment="1" applyProtection="1">
      <alignment horizontal="left"/>
      <protection locked="0"/>
    </xf>
    <xf numFmtId="41" fontId="14" fillId="12" borderId="0" xfId="2" applyNumberFormat="1" applyFont="1" applyFill="1" applyBorder="1" applyAlignment="1" applyProtection="1">
      <alignment horizontal="left"/>
      <protection locked="0"/>
    </xf>
    <xf numFmtId="0" fontId="0" fillId="12" borderId="0" xfId="0" applyFill="1" applyAlignment="1" applyProtection="1">
      <alignment horizontal="left"/>
      <protection locked="0"/>
    </xf>
    <xf numFmtId="41" fontId="14" fillId="12" borderId="13" xfId="2" applyNumberFormat="1" applyFont="1" applyFill="1" applyBorder="1" applyAlignment="1" applyProtection="1">
      <alignment horizontal="left"/>
      <protection locked="0"/>
    </xf>
    <xf numFmtId="41" fontId="14" fillId="12" borderId="14" xfId="2" applyNumberFormat="1" applyFont="1" applyFill="1" applyBorder="1" applyAlignment="1" applyProtection="1">
      <alignment horizontal="left"/>
      <protection locked="0"/>
    </xf>
    <xf numFmtId="0" fontId="0" fillId="12" borderId="14" xfId="0" applyFill="1" applyBorder="1" applyAlignment="1" applyProtection="1">
      <alignment horizontal="left"/>
      <protection locked="0"/>
    </xf>
  </cellXfs>
  <cellStyles count="3">
    <cellStyle name="Comma" xfId="1" builtinId="3"/>
    <cellStyle name="Good" xfId="2" builtinId="26"/>
    <cellStyle name="Normal"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E057A-CDAF-4A87-B71B-A65337654414}">
  <sheetPr>
    <tabColor rgb="FF00B050"/>
  </sheetPr>
  <dimension ref="A2:M15"/>
  <sheetViews>
    <sheetView workbookViewId="0">
      <selection activeCell="L16" sqref="L16"/>
    </sheetView>
  </sheetViews>
  <sheetFormatPr defaultRowHeight="15" x14ac:dyDescent="0.25"/>
  <cols>
    <col min="4" max="4" width="16.42578125" customWidth="1"/>
    <col min="5" max="5" width="15.140625" customWidth="1"/>
    <col min="6" max="6" width="14.7109375" customWidth="1"/>
    <col min="12" max="12" width="20.85546875" customWidth="1"/>
  </cols>
  <sheetData>
    <row r="2" spans="1:13" x14ac:dyDescent="0.25">
      <c r="A2" s="73" t="s">
        <v>65</v>
      </c>
    </row>
    <row r="4" spans="1:13" x14ac:dyDescent="0.25">
      <c r="A4" s="75"/>
      <c r="B4" s="75"/>
      <c r="C4" s="75"/>
      <c r="D4" s="87" t="s">
        <v>66</v>
      </c>
      <c r="E4" s="87" t="s">
        <v>67</v>
      </c>
      <c r="F4" s="87" t="s">
        <v>69</v>
      </c>
    </row>
    <row r="5" spans="1:13" x14ac:dyDescent="0.25">
      <c r="A5" s="75" t="s">
        <v>16</v>
      </c>
      <c r="B5" s="75"/>
      <c r="C5" s="75"/>
      <c r="D5" s="88">
        <f>'MSU Lead Budget'!I12</f>
        <v>0</v>
      </c>
      <c r="E5" s="88">
        <f>'MSU Match Budget '!I12</f>
        <v>0</v>
      </c>
      <c r="F5" s="88">
        <f>D5+E5</f>
        <v>0</v>
      </c>
      <c r="I5" t="s">
        <v>75</v>
      </c>
    </row>
    <row r="6" spans="1:13" x14ac:dyDescent="0.25">
      <c r="A6" s="75" t="s">
        <v>68</v>
      </c>
      <c r="B6" s="75"/>
      <c r="C6" s="75"/>
      <c r="D6" s="88">
        <f>'MSU Lead Budget'!I22</f>
        <v>0</v>
      </c>
      <c r="E6" s="88">
        <f>'MSU Match Budget '!I22</f>
        <v>0</v>
      </c>
      <c r="F6" s="88">
        <f t="shared" ref="F6:F13" si="0">D6+E6</f>
        <v>0</v>
      </c>
      <c r="I6" s="86">
        <f>IF(E15=0,0,E15/F15)</f>
        <v>0</v>
      </c>
    </row>
    <row r="7" spans="1:13" x14ac:dyDescent="0.25">
      <c r="A7" s="75" t="s">
        <v>70</v>
      </c>
      <c r="B7" s="75"/>
      <c r="C7" s="75"/>
      <c r="D7" s="88">
        <f>'MSU Lead Budget'!I29</f>
        <v>0</v>
      </c>
      <c r="E7" s="88">
        <f>'MSU Match Budget '!I29</f>
        <v>0</v>
      </c>
      <c r="F7" s="88">
        <f t="shared" si="0"/>
        <v>0</v>
      </c>
    </row>
    <row r="8" spans="1:13" x14ac:dyDescent="0.25">
      <c r="A8" s="75" t="s">
        <v>71</v>
      </c>
      <c r="B8" s="75"/>
      <c r="C8" s="75"/>
      <c r="D8" s="88">
        <f>'MSU Lead Budget'!I31</f>
        <v>0</v>
      </c>
      <c r="E8" s="88">
        <f>'MSU Match Budget '!I31</f>
        <v>0</v>
      </c>
      <c r="F8" s="88">
        <f t="shared" si="0"/>
        <v>0</v>
      </c>
      <c r="I8" t="s">
        <v>76</v>
      </c>
      <c r="M8" s="86">
        <f>IF(F13=0,0,F13/F15)</f>
        <v>0</v>
      </c>
    </row>
    <row r="9" spans="1:13" x14ac:dyDescent="0.25">
      <c r="A9" s="75" t="s">
        <v>35</v>
      </c>
      <c r="B9" s="75"/>
      <c r="C9" s="75"/>
      <c r="D9" s="88">
        <f>'MSU Lead Budget'!I35</f>
        <v>0</v>
      </c>
      <c r="E9" s="88">
        <f>'MSU Match Budget '!I35</f>
        <v>0</v>
      </c>
      <c r="F9" s="88">
        <f t="shared" si="0"/>
        <v>0</v>
      </c>
    </row>
    <row r="10" spans="1:13" x14ac:dyDescent="0.25">
      <c r="A10" s="75" t="s">
        <v>64</v>
      </c>
      <c r="B10" s="75"/>
      <c r="C10" s="75"/>
      <c r="D10" s="88">
        <f>'MSU Lead Budget'!I50</f>
        <v>0</v>
      </c>
      <c r="E10" s="88">
        <f>'MSU Match Budget '!I50</f>
        <v>0</v>
      </c>
      <c r="F10" s="88">
        <f t="shared" si="0"/>
        <v>0</v>
      </c>
    </row>
    <row r="11" spans="1:13" x14ac:dyDescent="0.25">
      <c r="A11" s="75"/>
      <c r="B11" s="75"/>
      <c r="C11" s="75"/>
      <c r="D11" s="75"/>
      <c r="E11" s="75"/>
      <c r="F11" s="88"/>
    </row>
    <row r="12" spans="1:13" s="73" customFormat="1" x14ac:dyDescent="0.25">
      <c r="A12" s="89" t="s">
        <v>72</v>
      </c>
      <c r="B12" s="89"/>
      <c r="C12" s="89"/>
      <c r="D12" s="90">
        <f>SUM(D5:D10)</f>
        <v>0</v>
      </c>
      <c r="E12" s="90">
        <f>SUM(E5:E10)</f>
        <v>0</v>
      </c>
      <c r="F12" s="90">
        <f>SUM(F5:F10)</f>
        <v>0</v>
      </c>
    </row>
    <row r="13" spans="1:13" s="73" customFormat="1" x14ac:dyDescent="0.25">
      <c r="A13" s="91" t="s">
        <v>73</v>
      </c>
      <c r="B13" s="91"/>
      <c r="C13" s="91"/>
      <c r="D13" s="92">
        <f>'MSU Lead Budget'!I55</f>
        <v>0</v>
      </c>
      <c r="E13" s="92">
        <f>'MSU Match Budget '!I55</f>
        <v>0</v>
      </c>
      <c r="F13" s="92">
        <f t="shared" si="0"/>
        <v>0</v>
      </c>
    </row>
    <row r="14" spans="1:13" x14ac:dyDescent="0.25">
      <c r="A14" s="75"/>
      <c r="B14" s="75"/>
      <c r="C14" s="75"/>
      <c r="D14" s="75"/>
      <c r="E14" s="75"/>
      <c r="F14" s="88"/>
    </row>
    <row r="15" spans="1:13" s="73" customFormat="1" x14ac:dyDescent="0.25">
      <c r="A15" s="93" t="s">
        <v>74</v>
      </c>
      <c r="B15" s="93"/>
      <c r="C15" s="93"/>
      <c r="D15" s="94">
        <f>SUM(D12:D13)</f>
        <v>0</v>
      </c>
      <c r="E15" s="94">
        <f>SUM(E12:E13)</f>
        <v>0</v>
      </c>
      <c r="F15" s="94">
        <f>SUM(F12:F13)</f>
        <v>0</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K57"/>
  <sheetViews>
    <sheetView tabSelected="1" zoomScale="90" zoomScaleNormal="90" workbookViewId="0">
      <selection activeCell="A2" sqref="A2:C2"/>
    </sheetView>
  </sheetViews>
  <sheetFormatPr defaultColWidth="9.140625" defaultRowHeight="15" x14ac:dyDescent="0.25"/>
  <cols>
    <col min="1" max="1" width="53.85546875" style="10" customWidth="1"/>
    <col min="2" max="2" width="3.85546875" style="10" hidden="1" customWidth="1"/>
    <col min="3" max="3" width="21.85546875" style="10" customWidth="1"/>
    <col min="4" max="8" width="18.5703125" style="10" bestFit="1" customWidth="1"/>
    <col min="9" max="9" width="15.85546875" style="10" customWidth="1"/>
    <col min="10" max="11" width="9.140625" style="10"/>
    <col min="12" max="12" width="9.140625" style="10" customWidth="1"/>
    <col min="13" max="16384" width="9.140625" style="10"/>
  </cols>
  <sheetData>
    <row r="1" spans="1:9" x14ac:dyDescent="0.25">
      <c r="A1" s="98" t="s">
        <v>77</v>
      </c>
      <c r="B1" s="98"/>
      <c r="C1" s="98"/>
      <c r="D1" s="98"/>
      <c r="E1" s="98"/>
      <c r="F1" s="98"/>
      <c r="G1" s="98"/>
      <c r="H1" s="98"/>
      <c r="I1" s="99" t="s">
        <v>82</v>
      </c>
    </row>
    <row r="2" spans="1:9" s="48" customFormat="1" x14ac:dyDescent="0.25">
      <c r="A2" s="109" t="s">
        <v>49</v>
      </c>
      <c r="B2" s="110"/>
      <c r="C2" s="111"/>
      <c r="D2" s="98"/>
      <c r="E2" s="98"/>
      <c r="F2" s="98"/>
      <c r="G2" s="98"/>
      <c r="H2" s="98"/>
      <c r="I2" s="98"/>
    </row>
    <row r="3" spans="1:9" s="48" customFormat="1" ht="15.75" thickBot="1" x14ac:dyDescent="0.3">
      <c r="A3" s="112" t="s">
        <v>50</v>
      </c>
      <c r="B3" s="113"/>
      <c r="C3" s="114"/>
      <c r="D3" s="114"/>
      <c r="E3" s="113" t="s">
        <v>33</v>
      </c>
      <c r="F3" s="113"/>
      <c r="G3" s="113"/>
      <c r="H3" s="113"/>
      <c r="I3" s="113"/>
    </row>
    <row r="4" spans="1:9" s="48" customFormat="1" ht="15.75" thickBot="1" x14ac:dyDescent="0.3">
      <c r="A4" s="100" t="s">
        <v>51</v>
      </c>
      <c r="B4" s="100"/>
      <c r="C4" s="101"/>
      <c r="D4" s="102" t="s">
        <v>28</v>
      </c>
      <c r="E4" s="102" t="s">
        <v>29</v>
      </c>
      <c r="F4" s="102" t="s">
        <v>30</v>
      </c>
      <c r="G4" s="102" t="s">
        <v>31</v>
      </c>
      <c r="H4" s="102" t="s">
        <v>32</v>
      </c>
      <c r="I4" s="103" t="s">
        <v>9</v>
      </c>
    </row>
    <row r="5" spans="1:9" s="48" customFormat="1" x14ac:dyDescent="0.25">
      <c r="A5" s="19" t="s">
        <v>16</v>
      </c>
      <c r="B5" s="19"/>
      <c r="C5" s="19" t="s">
        <v>23</v>
      </c>
      <c r="D5" s="19"/>
      <c r="E5" s="19"/>
      <c r="F5" s="19"/>
      <c r="G5" s="19"/>
      <c r="H5" s="19"/>
      <c r="I5" s="19"/>
    </row>
    <row r="6" spans="1:9" x14ac:dyDescent="0.25">
      <c r="A6" s="1" t="s">
        <v>0</v>
      </c>
      <c r="B6" s="1"/>
      <c r="C6" s="11"/>
      <c r="D6" s="2">
        <v>0</v>
      </c>
      <c r="E6" s="2">
        <f t="shared" ref="E6:H11" si="0">D6*1.035</f>
        <v>0</v>
      </c>
      <c r="F6" s="2">
        <f t="shared" si="0"/>
        <v>0</v>
      </c>
      <c r="G6" s="2">
        <f t="shared" si="0"/>
        <v>0</v>
      </c>
      <c r="H6" s="2">
        <f t="shared" si="0"/>
        <v>0</v>
      </c>
      <c r="I6" s="2">
        <f t="shared" ref="I6:I12" si="1">SUM(D6:H6)</f>
        <v>0</v>
      </c>
    </row>
    <row r="7" spans="1:9" x14ac:dyDescent="0.25">
      <c r="A7" s="1" t="s">
        <v>0</v>
      </c>
      <c r="B7" s="1"/>
      <c r="C7" s="11"/>
      <c r="D7" s="2">
        <v>0</v>
      </c>
      <c r="E7" s="2">
        <f t="shared" si="0"/>
        <v>0</v>
      </c>
      <c r="F7" s="2">
        <f t="shared" si="0"/>
        <v>0</v>
      </c>
      <c r="G7" s="2">
        <f t="shared" si="0"/>
        <v>0</v>
      </c>
      <c r="H7" s="2">
        <f t="shared" si="0"/>
        <v>0</v>
      </c>
      <c r="I7" s="2">
        <f t="shared" si="1"/>
        <v>0</v>
      </c>
    </row>
    <row r="8" spans="1:9" x14ac:dyDescent="0.25">
      <c r="A8" s="1" t="s">
        <v>0</v>
      </c>
      <c r="B8" s="1"/>
      <c r="C8" s="11"/>
      <c r="D8" s="2">
        <v>0</v>
      </c>
      <c r="E8" s="2">
        <f t="shared" si="0"/>
        <v>0</v>
      </c>
      <c r="F8" s="2">
        <f t="shared" si="0"/>
        <v>0</v>
      </c>
      <c r="G8" s="2">
        <f t="shared" si="0"/>
        <v>0</v>
      </c>
      <c r="H8" s="2">
        <f t="shared" si="0"/>
        <v>0</v>
      </c>
      <c r="I8" s="2">
        <f t="shared" si="1"/>
        <v>0</v>
      </c>
    </row>
    <row r="9" spans="1:9" x14ac:dyDescent="0.25">
      <c r="A9" s="1" t="s">
        <v>1</v>
      </c>
      <c r="B9" s="1"/>
      <c r="C9" s="11"/>
      <c r="D9" s="2">
        <v>0</v>
      </c>
      <c r="E9" s="2">
        <f t="shared" si="0"/>
        <v>0</v>
      </c>
      <c r="F9" s="2">
        <f t="shared" si="0"/>
        <v>0</v>
      </c>
      <c r="G9" s="2">
        <f t="shared" si="0"/>
        <v>0</v>
      </c>
      <c r="H9" s="2">
        <f t="shared" si="0"/>
        <v>0</v>
      </c>
      <c r="I9" s="2">
        <f t="shared" si="1"/>
        <v>0</v>
      </c>
    </row>
    <row r="10" spans="1:9" x14ac:dyDescent="0.25">
      <c r="A10" s="1" t="s">
        <v>1</v>
      </c>
      <c r="B10" s="1"/>
      <c r="C10" s="11"/>
      <c r="D10" s="2">
        <v>0</v>
      </c>
      <c r="E10" s="2">
        <f t="shared" si="0"/>
        <v>0</v>
      </c>
      <c r="F10" s="2">
        <f t="shared" si="0"/>
        <v>0</v>
      </c>
      <c r="G10" s="2">
        <f t="shared" si="0"/>
        <v>0</v>
      </c>
      <c r="H10" s="2">
        <f t="shared" si="0"/>
        <v>0</v>
      </c>
      <c r="I10" s="2">
        <f t="shared" si="1"/>
        <v>0</v>
      </c>
    </row>
    <row r="11" spans="1:9" x14ac:dyDescent="0.25">
      <c r="A11" s="1" t="s">
        <v>1</v>
      </c>
      <c r="B11" s="1"/>
      <c r="C11" s="11"/>
      <c r="D11" s="2">
        <v>0</v>
      </c>
      <c r="E11" s="2">
        <f t="shared" si="0"/>
        <v>0</v>
      </c>
      <c r="F11" s="2">
        <f t="shared" si="0"/>
        <v>0</v>
      </c>
      <c r="G11" s="2">
        <f t="shared" si="0"/>
        <v>0</v>
      </c>
      <c r="H11" s="2">
        <f t="shared" si="0"/>
        <v>0</v>
      </c>
      <c r="I11" s="2">
        <f t="shared" si="1"/>
        <v>0</v>
      </c>
    </row>
    <row r="12" spans="1:9" s="43" customFormat="1" x14ac:dyDescent="0.25">
      <c r="A12" s="20" t="s">
        <v>2</v>
      </c>
      <c r="B12" s="20"/>
      <c r="C12" s="21"/>
      <c r="D12" s="15">
        <f>SUM(D6:D11)</f>
        <v>0</v>
      </c>
      <c r="E12" s="15">
        <f>SUM(E6:E11)</f>
        <v>0</v>
      </c>
      <c r="F12" s="15">
        <f>SUM(F6:F11)</f>
        <v>0</v>
      </c>
      <c r="G12" s="15">
        <f>SUM(G6:G11)</f>
        <v>0</v>
      </c>
      <c r="H12" s="15">
        <f>SUM(H6:H11)</f>
        <v>0</v>
      </c>
      <c r="I12" s="2">
        <f t="shared" si="1"/>
        <v>0</v>
      </c>
    </row>
    <row r="13" spans="1:9" s="48" customFormat="1" x14ac:dyDescent="0.25">
      <c r="A13" s="22" t="s">
        <v>17</v>
      </c>
      <c r="B13" s="22"/>
      <c r="C13" s="23"/>
      <c r="D13" s="16"/>
      <c r="E13" s="16"/>
      <c r="F13" s="16"/>
      <c r="G13" s="16"/>
      <c r="H13" s="16"/>
      <c r="I13" s="16"/>
    </row>
    <row r="14" spans="1:9" x14ac:dyDescent="0.25">
      <c r="A14" s="1" t="s">
        <v>18</v>
      </c>
      <c r="B14" s="1"/>
      <c r="C14" s="11"/>
      <c r="D14" s="2">
        <v>0</v>
      </c>
      <c r="E14" s="2">
        <f t="shared" ref="E14:H16" si="2">D14*1.025</f>
        <v>0</v>
      </c>
      <c r="F14" s="2">
        <f t="shared" si="2"/>
        <v>0</v>
      </c>
      <c r="G14" s="2">
        <f t="shared" si="2"/>
        <v>0</v>
      </c>
      <c r="H14" s="2">
        <f t="shared" si="2"/>
        <v>0</v>
      </c>
      <c r="I14" s="2">
        <f t="shared" ref="I14:I23" si="3">SUM(D14:H14)</f>
        <v>0</v>
      </c>
    </row>
    <row r="15" spans="1:9" x14ac:dyDescent="0.25">
      <c r="A15" s="1" t="s">
        <v>18</v>
      </c>
      <c r="B15" s="1"/>
      <c r="C15" s="11"/>
      <c r="D15" s="2">
        <v>0</v>
      </c>
      <c r="E15" s="2">
        <f t="shared" si="2"/>
        <v>0</v>
      </c>
      <c r="F15" s="2">
        <f t="shared" si="2"/>
        <v>0</v>
      </c>
      <c r="G15" s="2">
        <f t="shared" si="2"/>
        <v>0</v>
      </c>
      <c r="H15" s="2">
        <f t="shared" si="2"/>
        <v>0</v>
      </c>
      <c r="I15" s="2">
        <f t="shared" si="3"/>
        <v>0</v>
      </c>
    </row>
    <row r="16" spans="1:9" x14ac:dyDescent="0.25">
      <c r="A16" s="1" t="s">
        <v>18</v>
      </c>
      <c r="B16" s="1"/>
      <c r="C16" s="11"/>
      <c r="D16" s="2">
        <v>0</v>
      </c>
      <c r="E16" s="2">
        <f t="shared" si="2"/>
        <v>0</v>
      </c>
      <c r="F16" s="2">
        <f t="shared" si="2"/>
        <v>0</v>
      </c>
      <c r="G16" s="2">
        <f t="shared" si="2"/>
        <v>0</v>
      </c>
      <c r="H16" s="2">
        <f t="shared" si="2"/>
        <v>0</v>
      </c>
      <c r="I16" s="2">
        <f t="shared" si="3"/>
        <v>0</v>
      </c>
    </row>
    <row r="17" spans="1:9" x14ac:dyDescent="0.25">
      <c r="A17" s="1" t="s">
        <v>3</v>
      </c>
      <c r="B17" s="1"/>
      <c r="C17" s="11"/>
      <c r="D17" s="2">
        <v>0</v>
      </c>
      <c r="E17" s="2">
        <v>0</v>
      </c>
      <c r="F17" s="2">
        <v>0</v>
      </c>
      <c r="G17" s="2">
        <v>0</v>
      </c>
      <c r="H17" s="2">
        <v>0</v>
      </c>
      <c r="I17" s="2">
        <f t="shared" si="3"/>
        <v>0</v>
      </c>
    </row>
    <row r="18" spans="1:9" x14ac:dyDescent="0.25">
      <c r="A18" s="1" t="s">
        <v>3</v>
      </c>
      <c r="B18" s="1"/>
      <c r="C18" s="11"/>
      <c r="D18" s="2">
        <v>0</v>
      </c>
      <c r="E18" s="2">
        <v>0</v>
      </c>
      <c r="F18" s="2">
        <v>0</v>
      </c>
      <c r="G18" s="2">
        <v>0</v>
      </c>
      <c r="H18" s="2">
        <v>0</v>
      </c>
      <c r="I18" s="2">
        <f t="shared" si="3"/>
        <v>0</v>
      </c>
    </row>
    <row r="19" spans="1:9" x14ac:dyDescent="0.25">
      <c r="A19" s="1" t="s">
        <v>25</v>
      </c>
      <c r="B19" s="1"/>
      <c r="C19" s="11"/>
      <c r="D19" s="2">
        <v>0</v>
      </c>
      <c r="E19" s="2">
        <v>0</v>
      </c>
      <c r="F19" s="2">
        <v>0</v>
      </c>
      <c r="G19" s="2">
        <v>0</v>
      </c>
      <c r="H19" s="2">
        <v>0</v>
      </c>
      <c r="I19" s="2">
        <f t="shared" si="3"/>
        <v>0</v>
      </c>
    </row>
    <row r="20" spans="1:9" x14ac:dyDescent="0.25">
      <c r="A20" s="1" t="s">
        <v>26</v>
      </c>
      <c r="B20" s="1"/>
      <c r="C20" s="11"/>
      <c r="D20" s="2">
        <v>0</v>
      </c>
      <c r="E20" s="2">
        <v>0</v>
      </c>
      <c r="F20" s="2">
        <v>0</v>
      </c>
      <c r="G20" s="2">
        <v>0</v>
      </c>
      <c r="H20" s="2">
        <v>0</v>
      </c>
      <c r="I20" s="2">
        <f t="shared" si="3"/>
        <v>0</v>
      </c>
    </row>
    <row r="21" spans="1:9" x14ac:dyDescent="0.25">
      <c r="A21" s="1" t="s">
        <v>44</v>
      </c>
      <c r="B21" s="1"/>
      <c r="C21" s="11"/>
      <c r="D21" s="2">
        <v>0</v>
      </c>
      <c r="E21" s="2">
        <v>0</v>
      </c>
      <c r="F21" s="2">
        <v>0</v>
      </c>
      <c r="G21" s="2">
        <v>0</v>
      </c>
      <c r="H21" s="2">
        <v>0</v>
      </c>
      <c r="I21" s="2">
        <f t="shared" si="3"/>
        <v>0</v>
      </c>
    </row>
    <row r="22" spans="1:9" s="49" customFormat="1" x14ac:dyDescent="0.25">
      <c r="A22" s="24" t="s">
        <v>4</v>
      </c>
      <c r="B22" s="24"/>
      <c r="C22" s="25"/>
      <c r="D22" s="6">
        <f>SUM(D14:D21)</f>
        <v>0</v>
      </c>
      <c r="E22" s="6">
        <f>SUM(E14:E21)</f>
        <v>0</v>
      </c>
      <c r="F22" s="6">
        <f>SUM(F14:F21)</f>
        <v>0</v>
      </c>
      <c r="G22" s="6">
        <f>SUM(G14:G21)</f>
        <v>0</v>
      </c>
      <c r="H22" s="6">
        <f>SUM(H14:H21)</f>
        <v>0</v>
      </c>
      <c r="I22" s="2">
        <f t="shared" si="3"/>
        <v>0</v>
      </c>
    </row>
    <row r="23" spans="1:9" s="49" customFormat="1" x14ac:dyDescent="0.25">
      <c r="A23" s="24" t="s">
        <v>5</v>
      </c>
      <c r="B23" s="24"/>
      <c r="C23" s="25"/>
      <c r="D23" s="6">
        <f>SUM(D12,D22)</f>
        <v>0</v>
      </c>
      <c r="E23" s="6">
        <f>SUM(E12,E22)</f>
        <v>0</v>
      </c>
      <c r="F23" s="6">
        <f>SUM(F12,F22)</f>
        <v>0</v>
      </c>
      <c r="G23" s="6">
        <f>SUM(G12,G22)</f>
        <v>0</v>
      </c>
      <c r="H23" s="6">
        <f>SUM(H12,H22)</f>
        <v>0</v>
      </c>
      <c r="I23" s="2">
        <f t="shared" si="3"/>
        <v>0</v>
      </c>
    </row>
    <row r="24" spans="1:9" s="48" customFormat="1" x14ac:dyDescent="0.25">
      <c r="A24" s="22" t="s">
        <v>34</v>
      </c>
      <c r="B24" s="22"/>
      <c r="C24" s="26"/>
      <c r="D24" s="16"/>
      <c r="E24" s="16"/>
      <c r="F24" s="16"/>
      <c r="G24" s="16"/>
      <c r="H24" s="16"/>
      <c r="I24" s="16"/>
    </row>
    <row r="25" spans="1:9" x14ac:dyDescent="0.25">
      <c r="A25" s="1" t="s">
        <v>45</v>
      </c>
      <c r="B25" s="1"/>
      <c r="C25" s="27"/>
      <c r="D25" s="6">
        <f>SUM(D6:D8,D20)*0.281</f>
        <v>0</v>
      </c>
      <c r="E25" s="6">
        <f>SUM(E6:E8,E20)*0.281</f>
        <v>0</v>
      </c>
      <c r="F25" s="6">
        <f>SUM(F6:F8,F20)*0.281</f>
        <v>0</v>
      </c>
      <c r="G25" s="6">
        <f>SUM(G6:G8,G20)*0.281</f>
        <v>0</v>
      </c>
      <c r="H25" s="6">
        <f>SUM(H6:H8,H20)*0.281</f>
        <v>0</v>
      </c>
      <c r="I25" s="2">
        <f t="shared" ref="I25:I31" si="4">SUM(D25:H25)</f>
        <v>0</v>
      </c>
    </row>
    <row r="26" spans="1:9" x14ac:dyDescent="0.25">
      <c r="A26" s="1" t="s">
        <v>46</v>
      </c>
      <c r="B26" s="1"/>
      <c r="C26" s="27"/>
      <c r="D26" s="6">
        <f>SUM(D9:D11,D21)*0.092</f>
        <v>0</v>
      </c>
      <c r="E26" s="6">
        <f>SUM(E9:E11,E21)*0.092</f>
        <v>0</v>
      </c>
      <c r="F26" s="6">
        <f>SUM(F9:F11,F21)*0.092</f>
        <v>0</v>
      </c>
      <c r="G26" s="6">
        <f>SUM(G9:G11,G21)*0.092</f>
        <v>0</v>
      </c>
      <c r="H26" s="6">
        <f>SUM(H9:H11,H21)*0.092</f>
        <v>0</v>
      </c>
      <c r="I26" s="2">
        <f t="shared" si="4"/>
        <v>0</v>
      </c>
    </row>
    <row r="27" spans="1:9" x14ac:dyDescent="0.25">
      <c r="A27" s="1" t="s">
        <v>47</v>
      </c>
      <c r="B27" s="1"/>
      <c r="C27" s="27"/>
      <c r="D27" s="6">
        <f>SUM(D14:D18)*0.011</f>
        <v>0</v>
      </c>
      <c r="E27" s="6">
        <f>SUM(E14:E18)*0.011</f>
        <v>0</v>
      </c>
      <c r="F27" s="6">
        <f>SUM(F14:F18)*0.011</f>
        <v>0</v>
      </c>
      <c r="G27" s="6">
        <f>SUM(G14:G18)*0.011</f>
        <v>0</v>
      </c>
      <c r="H27" s="6">
        <f>SUM(H14:H18)*0.011</f>
        <v>0</v>
      </c>
      <c r="I27" s="2">
        <f t="shared" si="4"/>
        <v>0</v>
      </c>
    </row>
    <row r="28" spans="1:9" x14ac:dyDescent="0.25">
      <c r="A28" s="1" t="s">
        <v>48</v>
      </c>
      <c r="B28" s="1"/>
      <c r="C28" s="27"/>
      <c r="D28" s="6">
        <f>SUM(D19)*0.148</f>
        <v>0</v>
      </c>
      <c r="E28" s="6">
        <f>SUM(E19)*0.148</f>
        <v>0</v>
      </c>
      <c r="F28" s="6">
        <f>SUM(F19)*0.148</f>
        <v>0</v>
      </c>
      <c r="G28" s="6">
        <f>SUM(G19)*0.148</f>
        <v>0</v>
      </c>
      <c r="H28" s="6">
        <f>SUM(H19)*0.148</f>
        <v>0</v>
      </c>
      <c r="I28" s="2">
        <f t="shared" si="4"/>
        <v>0</v>
      </c>
    </row>
    <row r="29" spans="1:9" s="43" customFormat="1" x14ac:dyDescent="0.25">
      <c r="A29" s="28" t="s">
        <v>6</v>
      </c>
      <c r="B29" s="28"/>
      <c r="C29" s="29"/>
      <c r="D29" s="50">
        <f>SUM(D25:D28)</f>
        <v>0</v>
      </c>
      <c r="E29" s="50">
        <f>SUM(E25:E28)</f>
        <v>0</v>
      </c>
      <c r="F29" s="50">
        <f>SUM(F25:F28)</f>
        <v>0</v>
      </c>
      <c r="G29" s="50">
        <f>SUM(G25:G28)</f>
        <v>0</v>
      </c>
      <c r="H29" s="50">
        <f>SUM(H25:H28)</f>
        <v>0</v>
      </c>
      <c r="I29" s="2">
        <f t="shared" si="4"/>
        <v>0</v>
      </c>
    </row>
    <row r="30" spans="1:9" x14ac:dyDescent="0.25">
      <c r="A30" s="52" t="s">
        <v>7</v>
      </c>
      <c r="B30" s="30"/>
      <c r="C30" s="104"/>
      <c r="D30" s="105">
        <f>SUM(D23,D29)</f>
        <v>0</v>
      </c>
      <c r="E30" s="105">
        <f>SUM(E23,E29)</f>
        <v>0</v>
      </c>
      <c r="F30" s="105">
        <f>SUM(F23,F29)</f>
        <v>0</v>
      </c>
      <c r="G30" s="105">
        <f>SUM(G23,G29)</f>
        <v>0</v>
      </c>
      <c r="H30" s="105">
        <f>SUM(H23,H29)</f>
        <v>0</v>
      </c>
      <c r="I30" s="105">
        <f t="shared" si="4"/>
        <v>0</v>
      </c>
    </row>
    <row r="31" spans="1:9" x14ac:dyDescent="0.25">
      <c r="A31" s="3" t="s">
        <v>40</v>
      </c>
      <c r="B31" s="3"/>
      <c r="C31" s="104"/>
      <c r="D31" s="104">
        <v>0</v>
      </c>
      <c r="E31" s="104">
        <v>0</v>
      </c>
      <c r="F31" s="104">
        <v>0</v>
      </c>
      <c r="G31" s="104">
        <v>0</v>
      </c>
      <c r="H31" s="104">
        <v>0</v>
      </c>
      <c r="I31" s="105">
        <f t="shared" si="4"/>
        <v>0</v>
      </c>
    </row>
    <row r="32" spans="1:9" x14ac:dyDescent="0.25">
      <c r="A32" s="7" t="s">
        <v>35</v>
      </c>
      <c r="B32" s="7"/>
      <c r="C32" s="31"/>
      <c r="D32" s="17"/>
      <c r="E32" s="17"/>
      <c r="F32" s="17"/>
      <c r="G32" s="17"/>
      <c r="H32" s="17"/>
      <c r="I32" s="8"/>
    </row>
    <row r="33" spans="1:9" x14ac:dyDescent="0.25">
      <c r="A33" s="4" t="s">
        <v>19</v>
      </c>
      <c r="B33" s="4"/>
      <c r="C33" s="29"/>
      <c r="D33" s="13">
        <v>0</v>
      </c>
      <c r="E33" s="13">
        <v>0</v>
      </c>
      <c r="F33" s="13">
        <v>0</v>
      </c>
      <c r="G33" s="13">
        <v>0</v>
      </c>
      <c r="H33" s="13">
        <v>0</v>
      </c>
      <c r="I33" s="2">
        <f>SUM(D33:H33)</f>
        <v>0</v>
      </c>
    </row>
    <row r="34" spans="1:9" x14ac:dyDescent="0.25">
      <c r="A34" s="32" t="s">
        <v>20</v>
      </c>
      <c r="B34" s="32"/>
      <c r="C34" s="29"/>
      <c r="D34" s="13">
        <v>0</v>
      </c>
      <c r="E34" s="13">
        <v>0</v>
      </c>
      <c r="F34" s="13">
        <v>0</v>
      </c>
      <c r="G34" s="13">
        <v>0</v>
      </c>
      <c r="H34" s="13">
        <v>0</v>
      </c>
      <c r="I34" s="2">
        <f>SUM(D34:H34)</f>
        <v>0</v>
      </c>
    </row>
    <row r="35" spans="1:9" s="43" customFormat="1" x14ac:dyDescent="0.25">
      <c r="A35" s="33" t="s">
        <v>21</v>
      </c>
      <c r="B35" s="33"/>
      <c r="C35" s="104"/>
      <c r="D35" s="104">
        <f>SUM(D33:D34)</f>
        <v>0</v>
      </c>
      <c r="E35" s="104">
        <f>SUM(E33:E34)</f>
        <v>0</v>
      </c>
      <c r="F35" s="104">
        <f>SUM(F33:F34)</f>
        <v>0</v>
      </c>
      <c r="G35" s="104">
        <f>SUM(G33:G34)</f>
        <v>0</v>
      </c>
      <c r="H35" s="104">
        <f>SUM(H33:H34)</f>
        <v>0</v>
      </c>
      <c r="I35" s="104">
        <f>+SUM(D35:H35)</f>
        <v>0</v>
      </c>
    </row>
    <row r="36" spans="1:9" x14ac:dyDescent="0.25">
      <c r="A36" s="36" t="s">
        <v>64</v>
      </c>
      <c r="B36" s="36"/>
      <c r="C36" s="34"/>
      <c r="D36" s="16"/>
      <c r="E36" s="16"/>
      <c r="F36" s="16"/>
      <c r="G36" s="16"/>
      <c r="H36" s="16"/>
      <c r="I36" s="16"/>
    </row>
    <row r="37" spans="1:9" x14ac:dyDescent="0.25">
      <c r="A37" s="3" t="s">
        <v>10</v>
      </c>
      <c r="B37" s="3"/>
      <c r="C37" s="35"/>
      <c r="D37" s="13">
        <v>0</v>
      </c>
      <c r="E37" s="13">
        <v>0</v>
      </c>
      <c r="F37" s="13">
        <v>0</v>
      </c>
      <c r="G37" s="13">
        <v>0</v>
      </c>
      <c r="H37" s="13">
        <v>0</v>
      </c>
      <c r="I37" s="2">
        <f>SUM(D37:H37)</f>
        <v>0</v>
      </c>
    </row>
    <row r="38" spans="1:9" x14ac:dyDescent="0.25">
      <c r="A38" s="3" t="s">
        <v>11</v>
      </c>
      <c r="B38" s="3"/>
      <c r="C38" s="35"/>
      <c r="D38" s="13">
        <v>0</v>
      </c>
      <c r="E38" s="13">
        <v>0</v>
      </c>
      <c r="F38" s="13">
        <v>0</v>
      </c>
      <c r="G38" s="13">
        <v>0</v>
      </c>
      <c r="H38" s="13">
        <v>0</v>
      </c>
      <c r="I38" s="2">
        <f>SUM(D38:H38)</f>
        <v>0</v>
      </c>
    </row>
    <row r="39" spans="1:9" x14ac:dyDescent="0.25">
      <c r="A39" s="3" t="s">
        <v>8</v>
      </c>
      <c r="B39" s="3"/>
      <c r="C39" s="35"/>
      <c r="D39" s="13">
        <v>0</v>
      </c>
      <c r="E39" s="13">
        <v>0</v>
      </c>
      <c r="F39" s="13">
        <v>0</v>
      </c>
      <c r="G39" s="13">
        <v>0</v>
      </c>
      <c r="H39" s="13">
        <v>0</v>
      </c>
      <c r="I39" s="2">
        <f>SUM(D39:H39)</f>
        <v>0</v>
      </c>
    </row>
    <row r="40" spans="1:9" x14ac:dyDescent="0.25">
      <c r="A40" s="3" t="s">
        <v>12</v>
      </c>
      <c r="B40" s="3"/>
      <c r="C40" s="35"/>
      <c r="D40" s="13">
        <v>0</v>
      </c>
      <c r="E40" s="13">
        <v>0</v>
      </c>
      <c r="F40" s="13">
        <v>0</v>
      </c>
      <c r="G40" s="13">
        <v>0</v>
      </c>
      <c r="H40" s="13">
        <v>0</v>
      </c>
      <c r="I40" s="2">
        <v>0</v>
      </c>
    </row>
    <row r="41" spans="1:9" x14ac:dyDescent="0.25">
      <c r="A41" s="3" t="s">
        <v>39</v>
      </c>
      <c r="B41" s="3"/>
      <c r="C41" s="35"/>
      <c r="D41" s="13">
        <v>0</v>
      </c>
      <c r="E41" s="13">
        <v>0</v>
      </c>
      <c r="F41" s="13">
        <v>0</v>
      </c>
      <c r="G41" s="13">
        <v>0</v>
      </c>
      <c r="H41" s="13">
        <v>0</v>
      </c>
      <c r="I41" s="2">
        <f t="shared" ref="I41:I50" si="5">SUM(D41:H41)</f>
        <v>0</v>
      </c>
    </row>
    <row r="42" spans="1:9" x14ac:dyDescent="0.25">
      <c r="A42" s="3" t="s">
        <v>13</v>
      </c>
      <c r="B42" s="3"/>
      <c r="C42" s="35"/>
      <c r="D42" s="13">
        <v>0</v>
      </c>
      <c r="E42" s="13">
        <v>0</v>
      </c>
      <c r="F42" s="13">
        <v>0</v>
      </c>
      <c r="G42" s="13">
        <v>0</v>
      </c>
      <c r="H42" s="13">
        <v>0</v>
      </c>
      <c r="I42" s="2">
        <f t="shared" si="5"/>
        <v>0</v>
      </c>
    </row>
    <row r="43" spans="1:9" x14ac:dyDescent="0.25">
      <c r="A43" s="3" t="s">
        <v>14</v>
      </c>
      <c r="B43" s="3"/>
      <c r="C43" s="35"/>
      <c r="D43" s="13">
        <v>0</v>
      </c>
      <c r="E43" s="13">
        <v>0</v>
      </c>
      <c r="F43" s="13">
        <v>0</v>
      </c>
      <c r="G43" s="13">
        <v>0</v>
      </c>
      <c r="H43" s="13">
        <v>0</v>
      </c>
      <c r="I43" s="2">
        <f t="shared" si="5"/>
        <v>0</v>
      </c>
    </row>
    <row r="44" spans="1:9" x14ac:dyDescent="0.25">
      <c r="A44" s="3" t="s">
        <v>15</v>
      </c>
      <c r="B44" s="12"/>
      <c r="D44" s="13">
        <v>0</v>
      </c>
      <c r="E44" s="13">
        <v>0</v>
      </c>
      <c r="F44" s="13">
        <v>0</v>
      </c>
      <c r="G44" s="13">
        <v>0</v>
      </c>
      <c r="H44" s="13">
        <v>0</v>
      </c>
      <c r="I44" s="2">
        <f t="shared" si="5"/>
        <v>0</v>
      </c>
    </row>
    <row r="45" spans="1:9" x14ac:dyDescent="0.25">
      <c r="A45" s="3" t="s">
        <v>27</v>
      </c>
      <c r="B45" s="12"/>
      <c r="D45" s="13">
        <v>0</v>
      </c>
      <c r="E45" s="13">
        <v>0</v>
      </c>
      <c r="F45" s="13">
        <v>0</v>
      </c>
      <c r="G45" s="13">
        <v>0</v>
      </c>
      <c r="H45" s="13">
        <v>0</v>
      </c>
      <c r="I45" s="2">
        <f t="shared" si="5"/>
        <v>0</v>
      </c>
    </row>
    <row r="46" spans="1:9" s="45" customFormat="1" ht="12.75" x14ac:dyDescent="0.2">
      <c r="A46" s="53" t="s">
        <v>38</v>
      </c>
      <c r="B46" s="44"/>
      <c r="D46" s="46">
        <f>SUM(D42:D45)</f>
        <v>0</v>
      </c>
      <c r="E46" s="46">
        <f>SUM(E42:E45)</f>
        <v>0</v>
      </c>
      <c r="F46" s="46">
        <f>SUM(F42:F45)</f>
        <v>0</v>
      </c>
      <c r="G46" s="46">
        <f>SUM(G42:G45)</f>
        <v>0</v>
      </c>
      <c r="H46" s="46">
        <f>SUM(H42:H45)</f>
        <v>0</v>
      </c>
      <c r="I46" s="47">
        <f t="shared" si="5"/>
        <v>0</v>
      </c>
    </row>
    <row r="47" spans="1:9" ht="15.75" customHeight="1" x14ac:dyDescent="0.25">
      <c r="A47" s="3" t="s">
        <v>41</v>
      </c>
      <c r="B47" s="3"/>
      <c r="C47" s="37"/>
      <c r="D47" s="55">
        <v>0</v>
      </c>
      <c r="E47" s="55">
        <f>D47*1.03</f>
        <v>0</v>
      </c>
      <c r="F47" s="55">
        <f>E47*1.03</f>
        <v>0</v>
      </c>
      <c r="G47" s="55">
        <f>F47*1.03</f>
        <v>0</v>
      </c>
      <c r="H47" s="55">
        <f>G47*1.03</f>
        <v>0</v>
      </c>
      <c r="I47" s="56">
        <f t="shared" si="5"/>
        <v>0</v>
      </c>
    </row>
    <row r="48" spans="1:9" x14ac:dyDescent="0.25">
      <c r="A48" s="51" t="s">
        <v>43</v>
      </c>
      <c r="D48" s="58">
        <v>0</v>
      </c>
      <c r="E48" s="58">
        <v>0</v>
      </c>
      <c r="F48" s="58">
        <v>0</v>
      </c>
      <c r="G48" s="58">
        <v>0</v>
      </c>
      <c r="H48" s="58">
        <v>0</v>
      </c>
      <c r="I48" s="56">
        <f t="shared" si="5"/>
        <v>0</v>
      </c>
    </row>
    <row r="49" spans="1:11" x14ac:dyDescent="0.25">
      <c r="A49" s="54" t="s">
        <v>42</v>
      </c>
      <c r="D49" s="3">
        <f>SUM(D47:D48)</f>
        <v>0</v>
      </c>
      <c r="E49" s="3">
        <f>SUM(E47:E48)</f>
        <v>0</v>
      </c>
      <c r="F49" s="3">
        <f>SUM(F47:F48)</f>
        <v>0</v>
      </c>
      <c r="G49" s="3">
        <f>SUM(G47:G48)</f>
        <v>0</v>
      </c>
      <c r="H49" s="3">
        <f>SUM(H47:H48)</f>
        <v>0</v>
      </c>
      <c r="I49" s="57">
        <f t="shared" si="5"/>
        <v>0</v>
      </c>
    </row>
    <row r="50" spans="1:11" s="43" customFormat="1" ht="15.75" customHeight="1" x14ac:dyDescent="0.25">
      <c r="A50" s="5" t="s">
        <v>24</v>
      </c>
      <c r="B50" s="5"/>
      <c r="C50" s="106"/>
      <c r="D50" s="107">
        <f>SUM(D37:D41,D46,D49)</f>
        <v>0</v>
      </c>
      <c r="E50" s="107">
        <f>SUM(E37:E41,E46,E49)</f>
        <v>0</v>
      </c>
      <c r="F50" s="107">
        <f>SUM(F37:F41,F46,F49)</f>
        <v>0</v>
      </c>
      <c r="G50" s="107">
        <f>SUM(G37:G41,G46,G49)</f>
        <v>0</v>
      </c>
      <c r="H50" s="107">
        <f>SUM(H37:H41,H46,H49)</f>
        <v>0</v>
      </c>
      <c r="I50" s="107">
        <f t="shared" si="5"/>
        <v>0</v>
      </c>
      <c r="J50" s="10"/>
    </row>
    <row r="51" spans="1:11" x14ac:dyDescent="0.25">
      <c r="A51" s="38" t="s">
        <v>36</v>
      </c>
      <c r="B51" s="38"/>
      <c r="C51" s="34"/>
      <c r="D51" s="17">
        <f>SUM(D30,D31,D35,D50)</f>
        <v>0</v>
      </c>
      <c r="E51" s="17">
        <f t="shared" ref="E51:H51" si="6">SUM(E30,E31,E35,E50)</f>
        <v>0</v>
      </c>
      <c r="F51" s="17">
        <f t="shared" si="6"/>
        <v>0</v>
      </c>
      <c r="G51" s="17">
        <f t="shared" si="6"/>
        <v>0</v>
      </c>
      <c r="H51" s="17">
        <f t="shared" si="6"/>
        <v>0</v>
      </c>
      <c r="I51" s="8">
        <f>SUM(C51:H51)</f>
        <v>0</v>
      </c>
      <c r="K51" s="69">
        <f>I51</f>
        <v>0</v>
      </c>
    </row>
    <row r="52" spans="1:11" x14ac:dyDescent="0.25">
      <c r="A52" s="97" t="s">
        <v>80</v>
      </c>
      <c r="B52" s="59"/>
      <c r="C52" s="61"/>
      <c r="D52" s="60"/>
      <c r="E52" s="60"/>
      <c r="F52" s="60"/>
      <c r="G52" s="60"/>
      <c r="H52" s="60"/>
      <c r="I52" s="8"/>
      <c r="K52" s="69">
        <f>I55</f>
        <v>0</v>
      </c>
    </row>
    <row r="53" spans="1:11" x14ac:dyDescent="0.25">
      <c r="A53" s="95" t="s">
        <v>59</v>
      </c>
      <c r="B53" s="39"/>
      <c r="C53" s="70"/>
      <c r="D53" s="70"/>
      <c r="E53" s="70"/>
      <c r="F53" s="70"/>
      <c r="G53" s="70"/>
      <c r="H53" s="70"/>
      <c r="I53" s="70"/>
    </row>
    <row r="54" spans="1:11" x14ac:dyDescent="0.25">
      <c r="A54" s="66" t="s">
        <v>81</v>
      </c>
      <c r="B54" s="39"/>
      <c r="C54" s="18">
        <v>0</v>
      </c>
      <c r="D54" s="71"/>
      <c r="E54" s="71" t="e">
        <f>E51-E47-#REF!-E31-E42+#REF!-E43+#REF!-E44+#REF!-E45+#REF!</f>
        <v>#REF!</v>
      </c>
      <c r="F54" s="71" t="e">
        <f>F51-F47-#REF!-F31-F42+#REF!-F43+#REF!-F44+#REF!-F45+#REF!</f>
        <v>#REF!</v>
      </c>
      <c r="G54" s="71" t="e">
        <f>G51-G47-#REF!-G31-G42+#REF!-G43+#REF!-G44+#REF!-G45+#REF!</f>
        <v>#REF!</v>
      </c>
      <c r="H54" s="71" t="e">
        <f>H51-H47-#REF!-H31-H42+#REF!-H43+#REF!-H44+#REF!-H45+#REF!</f>
        <v>#REF!</v>
      </c>
      <c r="I54" s="72" t="e">
        <f>SUM(D54:H54)</f>
        <v>#REF!</v>
      </c>
    </row>
    <row r="55" spans="1:11" x14ac:dyDescent="0.25">
      <c r="A55" s="40" t="s">
        <v>54</v>
      </c>
      <c r="B55" s="40"/>
      <c r="C55" s="68"/>
      <c r="D55" s="108">
        <f>IF($A$53='IDC Types'!$A$3,'TPC Sponsor (OSP Use Only)'!D6,IF($A53='IDC Types'!$A$1,0,IF($A$53='IDC Types'!$A$4,0,IF($A$53='IDC Types'!$A$5,"OSP will Calculate",IF($A$53='IDC Types'!$A$2,D51*$C$54)))))</f>
        <v>0</v>
      </c>
      <c r="E55" s="108">
        <f>IF($A$53='IDC Types'!$A$3,'TPC Sponsor (OSP Use Only)'!E6,IF($A53='IDC Types'!$A$1,0,IF($A$53='IDC Types'!$A$4,0,IF($A$53='IDC Types'!$A$5,"OSP will Calculate",IF($A$53='IDC Types'!$A$2,E51*$C$54)))))</f>
        <v>0</v>
      </c>
      <c r="F55" s="108">
        <f>IF($A$53='IDC Types'!$A$3,'TPC Sponsor (OSP Use Only)'!F6,IF($A53='IDC Types'!$A$1,0,IF($A$53='IDC Types'!$A$4,0,IF($A$53='IDC Types'!$A$5,"OSP will Calculate",IF($A$53='IDC Types'!$A$2,F51*$C$54)))))</f>
        <v>0</v>
      </c>
      <c r="G55" s="108">
        <f>IF($A$53='IDC Types'!$A$3,'TPC Sponsor (OSP Use Only)'!G6,IF($A53='IDC Types'!$A$1,0,IF($A$53='IDC Types'!$A$4,0,IF($A$53='IDC Types'!$A$5,"OSP will Calculate",IF($A$53='IDC Types'!$A$2,G51*$C$54)))))</f>
        <v>0</v>
      </c>
      <c r="H55" s="108">
        <f>IF($A$53='IDC Types'!$A$3,'TPC Sponsor (OSP Use Only)'!H6,IF($A53='IDC Types'!$A$1,0,IF($A$53='IDC Types'!$A$4,0,IF($A$53='IDC Types'!$A$5,"OSP will Calculate",IF($A$53='IDC Types'!$A$2,H51*$C$54)))))</f>
        <v>0</v>
      </c>
      <c r="I55" s="108">
        <f>SUM(D55:H55)</f>
        <v>0</v>
      </c>
    </row>
    <row r="56" spans="1:11" ht="15.75" thickBot="1" x14ac:dyDescent="0.3">
      <c r="A56" s="41" t="s">
        <v>37</v>
      </c>
      <c r="B56" s="41"/>
      <c r="C56" s="42"/>
      <c r="D56" s="14">
        <f>SUM(D51,D55)</f>
        <v>0</v>
      </c>
      <c r="E56" s="14">
        <f>SUM(E51,E55)</f>
        <v>0</v>
      </c>
      <c r="F56" s="14">
        <f>SUM(F51,F55)</f>
        <v>0</v>
      </c>
      <c r="G56" s="14">
        <f>SUM(G51,G55)</f>
        <v>0</v>
      </c>
      <c r="H56" s="14">
        <f>SUM(H51,H55)</f>
        <v>0</v>
      </c>
      <c r="I56" s="9">
        <f>SUM(D56:H56)</f>
        <v>0</v>
      </c>
    </row>
    <row r="57" spans="1:11" ht="15.75" thickTop="1" x14ac:dyDescent="0.25"/>
  </sheetData>
  <sheetProtection deleteColumns="0"/>
  <mergeCells count="3">
    <mergeCell ref="A2:C2"/>
    <mergeCell ref="A3:D3"/>
    <mergeCell ref="E3:I3"/>
  </mergeCells>
  <printOptions headings="1" gridLines="1"/>
  <pageMargins left="0.7" right="0.7" top="0.75" bottom="0.75" header="0.3" footer="0.3"/>
  <pageSetup scale="59" orientation="landscape" r:id="rId1"/>
  <ignoredErrors>
    <ignoredError sqref="E14:I14 I55 E15:H16 D12 I6 D23:H23 I25 D30:I30 I33:I34 D35:I35 I37 E12:H12 E31 G31:I31" unlockedFormula="1"/>
    <ignoredError sqref="I46" formulaRange="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'IDC Types'!$A:$A</xm:f>
          </x14:formula1>
          <xm:sqref>A53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358C-8A84-48A4-A54A-00184D0195B6}">
  <sheetPr>
    <tabColor rgb="FFFFFF00"/>
    <pageSetUpPr fitToPage="1"/>
  </sheetPr>
  <dimension ref="A1:K57"/>
  <sheetViews>
    <sheetView zoomScale="90" zoomScaleNormal="90" workbookViewId="0">
      <selection activeCell="E18" sqref="E18"/>
    </sheetView>
  </sheetViews>
  <sheetFormatPr defaultColWidth="9.140625" defaultRowHeight="15" x14ac:dyDescent="0.25"/>
  <cols>
    <col min="1" max="1" width="53.85546875" style="10" customWidth="1"/>
    <col min="2" max="2" width="3.85546875" style="10" hidden="1" customWidth="1"/>
    <col min="3" max="3" width="21.85546875" style="10" customWidth="1"/>
    <col min="4" max="8" width="18.5703125" style="10" bestFit="1" customWidth="1"/>
    <col min="9" max="9" width="15.85546875" style="10" customWidth="1"/>
    <col min="10" max="11" width="9.140625" style="10"/>
    <col min="12" max="12" width="9.140625" style="10" customWidth="1"/>
    <col min="13" max="16384" width="9.140625" style="10"/>
  </cols>
  <sheetData>
    <row r="1" spans="1:9" x14ac:dyDescent="0.25">
      <c r="A1" s="98" t="s">
        <v>78</v>
      </c>
      <c r="B1" s="98"/>
      <c r="C1" s="98"/>
      <c r="D1" s="98"/>
      <c r="E1" s="98"/>
      <c r="F1" s="98"/>
      <c r="G1" s="98"/>
      <c r="H1" s="98"/>
      <c r="I1" s="99" t="s">
        <v>82</v>
      </c>
    </row>
    <row r="2" spans="1:9" s="48" customFormat="1" x14ac:dyDescent="0.25">
      <c r="A2" s="109" t="s">
        <v>49</v>
      </c>
      <c r="B2" s="110"/>
      <c r="C2" s="111"/>
      <c r="D2" s="98"/>
      <c r="E2" s="98"/>
      <c r="F2" s="98"/>
      <c r="G2" s="98"/>
      <c r="H2" s="98"/>
      <c r="I2" s="98"/>
    </row>
    <row r="3" spans="1:9" s="48" customFormat="1" ht="15.75" thickBot="1" x14ac:dyDescent="0.3">
      <c r="A3" s="112" t="s">
        <v>50</v>
      </c>
      <c r="B3" s="113"/>
      <c r="C3" s="114"/>
      <c r="D3" s="114"/>
      <c r="E3" s="113" t="s">
        <v>33</v>
      </c>
      <c r="F3" s="113"/>
      <c r="G3" s="113"/>
      <c r="H3" s="113"/>
      <c r="I3" s="113"/>
    </row>
    <row r="4" spans="1:9" s="48" customFormat="1" ht="15.75" thickBot="1" x14ac:dyDescent="0.3">
      <c r="A4" s="100" t="s">
        <v>51</v>
      </c>
      <c r="B4" s="100"/>
      <c r="C4" s="101"/>
      <c r="D4" s="102" t="s">
        <v>28</v>
      </c>
      <c r="E4" s="102" t="s">
        <v>29</v>
      </c>
      <c r="F4" s="102" t="s">
        <v>30</v>
      </c>
      <c r="G4" s="102" t="s">
        <v>31</v>
      </c>
      <c r="H4" s="102" t="s">
        <v>32</v>
      </c>
      <c r="I4" s="103" t="s">
        <v>9</v>
      </c>
    </row>
    <row r="5" spans="1:9" s="48" customFormat="1" x14ac:dyDescent="0.25">
      <c r="A5" s="19" t="s">
        <v>16</v>
      </c>
      <c r="B5" s="19"/>
      <c r="C5" s="19" t="s">
        <v>23</v>
      </c>
      <c r="D5" s="19"/>
      <c r="E5" s="19"/>
      <c r="F5" s="19"/>
      <c r="G5" s="19"/>
      <c r="H5" s="19"/>
      <c r="I5" s="19"/>
    </row>
    <row r="6" spans="1:9" x14ac:dyDescent="0.25">
      <c r="A6" s="1" t="s">
        <v>0</v>
      </c>
      <c r="B6" s="1"/>
      <c r="C6" s="11"/>
      <c r="D6" s="2">
        <v>0</v>
      </c>
      <c r="E6" s="2">
        <f t="shared" ref="E6:H11" si="0">D6*1.035</f>
        <v>0</v>
      </c>
      <c r="F6" s="2">
        <f t="shared" si="0"/>
        <v>0</v>
      </c>
      <c r="G6" s="2">
        <f t="shared" si="0"/>
        <v>0</v>
      </c>
      <c r="H6" s="2">
        <f t="shared" si="0"/>
        <v>0</v>
      </c>
      <c r="I6" s="2">
        <f t="shared" ref="I6:I12" si="1">SUM(D6:H6)</f>
        <v>0</v>
      </c>
    </row>
    <row r="7" spans="1:9" x14ac:dyDescent="0.25">
      <c r="A7" s="1" t="s">
        <v>0</v>
      </c>
      <c r="B7" s="1"/>
      <c r="C7" s="11"/>
      <c r="D7" s="2">
        <v>0</v>
      </c>
      <c r="E7" s="2">
        <f t="shared" si="0"/>
        <v>0</v>
      </c>
      <c r="F7" s="2">
        <f t="shared" si="0"/>
        <v>0</v>
      </c>
      <c r="G7" s="2">
        <f t="shared" si="0"/>
        <v>0</v>
      </c>
      <c r="H7" s="2">
        <f t="shared" si="0"/>
        <v>0</v>
      </c>
      <c r="I7" s="2">
        <f t="shared" si="1"/>
        <v>0</v>
      </c>
    </row>
    <row r="8" spans="1:9" x14ac:dyDescent="0.25">
      <c r="A8" s="1" t="s">
        <v>0</v>
      </c>
      <c r="B8" s="1"/>
      <c r="C8" s="11"/>
      <c r="D8" s="2">
        <v>0</v>
      </c>
      <c r="E8" s="2">
        <f t="shared" si="0"/>
        <v>0</v>
      </c>
      <c r="F8" s="2">
        <f t="shared" si="0"/>
        <v>0</v>
      </c>
      <c r="G8" s="2">
        <f t="shared" si="0"/>
        <v>0</v>
      </c>
      <c r="H8" s="2">
        <f t="shared" si="0"/>
        <v>0</v>
      </c>
      <c r="I8" s="2">
        <f t="shared" si="1"/>
        <v>0</v>
      </c>
    </row>
    <row r="9" spans="1:9" x14ac:dyDescent="0.25">
      <c r="A9" s="1" t="s">
        <v>1</v>
      </c>
      <c r="B9" s="1"/>
      <c r="C9" s="11"/>
      <c r="D9" s="2">
        <v>0</v>
      </c>
      <c r="E9" s="2">
        <f t="shared" si="0"/>
        <v>0</v>
      </c>
      <c r="F9" s="2">
        <f t="shared" si="0"/>
        <v>0</v>
      </c>
      <c r="G9" s="2">
        <f t="shared" si="0"/>
        <v>0</v>
      </c>
      <c r="H9" s="2">
        <f t="shared" si="0"/>
        <v>0</v>
      </c>
      <c r="I9" s="2">
        <f t="shared" si="1"/>
        <v>0</v>
      </c>
    </row>
    <row r="10" spans="1:9" x14ac:dyDescent="0.25">
      <c r="A10" s="1" t="s">
        <v>1</v>
      </c>
      <c r="B10" s="1"/>
      <c r="C10" s="11"/>
      <c r="D10" s="2">
        <v>0</v>
      </c>
      <c r="E10" s="2">
        <f t="shared" si="0"/>
        <v>0</v>
      </c>
      <c r="F10" s="2">
        <f t="shared" si="0"/>
        <v>0</v>
      </c>
      <c r="G10" s="2">
        <f t="shared" si="0"/>
        <v>0</v>
      </c>
      <c r="H10" s="2">
        <f t="shared" si="0"/>
        <v>0</v>
      </c>
      <c r="I10" s="2">
        <f t="shared" si="1"/>
        <v>0</v>
      </c>
    </row>
    <row r="11" spans="1:9" x14ac:dyDescent="0.25">
      <c r="A11" s="1" t="s">
        <v>1</v>
      </c>
      <c r="B11" s="1"/>
      <c r="C11" s="11"/>
      <c r="D11" s="2">
        <v>0</v>
      </c>
      <c r="E11" s="2">
        <f t="shared" si="0"/>
        <v>0</v>
      </c>
      <c r="F11" s="2">
        <f t="shared" si="0"/>
        <v>0</v>
      </c>
      <c r="G11" s="2">
        <f t="shared" si="0"/>
        <v>0</v>
      </c>
      <c r="H11" s="2">
        <f t="shared" si="0"/>
        <v>0</v>
      </c>
      <c r="I11" s="2">
        <f t="shared" si="1"/>
        <v>0</v>
      </c>
    </row>
    <row r="12" spans="1:9" s="43" customFormat="1" x14ac:dyDescent="0.25">
      <c r="A12" s="20" t="s">
        <v>2</v>
      </c>
      <c r="B12" s="20"/>
      <c r="C12" s="21"/>
      <c r="D12" s="15">
        <f>SUM(D6:D11)</f>
        <v>0</v>
      </c>
      <c r="E12" s="15">
        <f>SUM(E6:E11)</f>
        <v>0</v>
      </c>
      <c r="F12" s="15">
        <f>SUM(F6:F11)</f>
        <v>0</v>
      </c>
      <c r="G12" s="15">
        <f>SUM(G6:G11)</f>
        <v>0</v>
      </c>
      <c r="H12" s="15">
        <f>SUM(H6:H11)</f>
        <v>0</v>
      </c>
      <c r="I12" s="2">
        <f t="shared" si="1"/>
        <v>0</v>
      </c>
    </row>
    <row r="13" spans="1:9" s="48" customFormat="1" x14ac:dyDescent="0.25">
      <c r="A13" s="22" t="s">
        <v>17</v>
      </c>
      <c r="B13" s="22"/>
      <c r="C13" s="23"/>
      <c r="D13" s="16"/>
      <c r="E13" s="16"/>
      <c r="F13" s="16"/>
      <c r="G13" s="16"/>
      <c r="H13" s="16"/>
      <c r="I13" s="16"/>
    </row>
    <row r="14" spans="1:9" x14ac:dyDescent="0.25">
      <c r="A14" s="1" t="s">
        <v>18</v>
      </c>
      <c r="B14" s="1"/>
      <c r="C14" s="11"/>
      <c r="D14" s="2">
        <v>0</v>
      </c>
      <c r="E14" s="2">
        <f t="shared" ref="E14:H16" si="2">D14*1.025</f>
        <v>0</v>
      </c>
      <c r="F14" s="2">
        <f t="shared" si="2"/>
        <v>0</v>
      </c>
      <c r="G14" s="2">
        <f t="shared" si="2"/>
        <v>0</v>
      </c>
      <c r="H14" s="2">
        <f t="shared" si="2"/>
        <v>0</v>
      </c>
      <c r="I14" s="2">
        <f t="shared" ref="I14:I23" si="3">SUM(D14:H14)</f>
        <v>0</v>
      </c>
    </row>
    <row r="15" spans="1:9" x14ac:dyDescent="0.25">
      <c r="A15" s="1" t="s">
        <v>18</v>
      </c>
      <c r="B15" s="1"/>
      <c r="C15" s="11"/>
      <c r="D15" s="2">
        <v>0</v>
      </c>
      <c r="E15" s="2">
        <f t="shared" si="2"/>
        <v>0</v>
      </c>
      <c r="F15" s="2">
        <f t="shared" si="2"/>
        <v>0</v>
      </c>
      <c r="G15" s="2">
        <f t="shared" si="2"/>
        <v>0</v>
      </c>
      <c r="H15" s="2">
        <f t="shared" si="2"/>
        <v>0</v>
      </c>
      <c r="I15" s="2">
        <f t="shared" si="3"/>
        <v>0</v>
      </c>
    </row>
    <row r="16" spans="1:9" x14ac:dyDescent="0.25">
      <c r="A16" s="1" t="s">
        <v>18</v>
      </c>
      <c r="B16" s="1"/>
      <c r="C16" s="11"/>
      <c r="D16" s="2">
        <v>0</v>
      </c>
      <c r="E16" s="2">
        <f t="shared" si="2"/>
        <v>0</v>
      </c>
      <c r="F16" s="2">
        <f t="shared" si="2"/>
        <v>0</v>
      </c>
      <c r="G16" s="2">
        <f t="shared" si="2"/>
        <v>0</v>
      </c>
      <c r="H16" s="2">
        <f t="shared" si="2"/>
        <v>0</v>
      </c>
      <c r="I16" s="2">
        <f t="shared" si="3"/>
        <v>0</v>
      </c>
    </row>
    <row r="17" spans="1:9" x14ac:dyDescent="0.25">
      <c r="A17" s="1" t="s">
        <v>3</v>
      </c>
      <c r="B17" s="1"/>
      <c r="C17" s="11"/>
      <c r="D17" s="2">
        <v>0</v>
      </c>
      <c r="E17" s="2">
        <v>0</v>
      </c>
      <c r="F17" s="2">
        <v>0</v>
      </c>
      <c r="G17" s="2">
        <v>0</v>
      </c>
      <c r="H17" s="2">
        <v>0</v>
      </c>
      <c r="I17" s="2">
        <f t="shared" si="3"/>
        <v>0</v>
      </c>
    </row>
    <row r="18" spans="1:9" x14ac:dyDescent="0.25">
      <c r="A18" s="1" t="s">
        <v>3</v>
      </c>
      <c r="B18" s="1"/>
      <c r="C18" s="11"/>
      <c r="D18" s="2">
        <v>0</v>
      </c>
      <c r="E18" s="2">
        <v>0</v>
      </c>
      <c r="F18" s="2">
        <v>0</v>
      </c>
      <c r="G18" s="2">
        <v>0</v>
      </c>
      <c r="H18" s="2">
        <v>0</v>
      </c>
      <c r="I18" s="2">
        <f t="shared" si="3"/>
        <v>0</v>
      </c>
    </row>
    <row r="19" spans="1:9" x14ac:dyDescent="0.25">
      <c r="A19" s="1" t="s">
        <v>25</v>
      </c>
      <c r="B19" s="1"/>
      <c r="C19" s="11"/>
      <c r="D19" s="2">
        <v>0</v>
      </c>
      <c r="E19" s="2">
        <v>0</v>
      </c>
      <c r="F19" s="2">
        <v>0</v>
      </c>
      <c r="G19" s="2">
        <v>0</v>
      </c>
      <c r="H19" s="2">
        <v>0</v>
      </c>
      <c r="I19" s="2">
        <f t="shared" si="3"/>
        <v>0</v>
      </c>
    </row>
    <row r="20" spans="1:9" x14ac:dyDescent="0.25">
      <c r="A20" s="1" t="s">
        <v>26</v>
      </c>
      <c r="B20" s="1"/>
      <c r="C20" s="11"/>
      <c r="D20" s="2">
        <v>0</v>
      </c>
      <c r="E20" s="2">
        <v>0</v>
      </c>
      <c r="F20" s="2">
        <v>0</v>
      </c>
      <c r="G20" s="2">
        <v>0</v>
      </c>
      <c r="H20" s="2">
        <v>0</v>
      </c>
      <c r="I20" s="2">
        <f t="shared" si="3"/>
        <v>0</v>
      </c>
    </row>
    <row r="21" spans="1:9" x14ac:dyDescent="0.25">
      <c r="A21" s="1" t="s">
        <v>44</v>
      </c>
      <c r="B21" s="1"/>
      <c r="C21" s="11"/>
      <c r="D21" s="2">
        <v>0</v>
      </c>
      <c r="E21" s="2">
        <v>0</v>
      </c>
      <c r="F21" s="2">
        <v>0</v>
      </c>
      <c r="G21" s="2">
        <v>0</v>
      </c>
      <c r="H21" s="2">
        <v>0</v>
      </c>
      <c r="I21" s="2">
        <f t="shared" si="3"/>
        <v>0</v>
      </c>
    </row>
    <row r="22" spans="1:9" s="49" customFormat="1" x14ac:dyDescent="0.25">
      <c r="A22" s="24" t="s">
        <v>4</v>
      </c>
      <c r="B22" s="24"/>
      <c r="C22" s="25"/>
      <c r="D22" s="6">
        <f>SUM(D14:D21)</f>
        <v>0</v>
      </c>
      <c r="E22" s="6">
        <f>SUM(E14:E21)</f>
        <v>0</v>
      </c>
      <c r="F22" s="6">
        <f>SUM(F14:F21)</f>
        <v>0</v>
      </c>
      <c r="G22" s="6">
        <f>SUM(G14:G21)</f>
        <v>0</v>
      </c>
      <c r="H22" s="6">
        <f>SUM(H14:H21)</f>
        <v>0</v>
      </c>
      <c r="I22" s="2">
        <f t="shared" si="3"/>
        <v>0</v>
      </c>
    </row>
    <row r="23" spans="1:9" s="49" customFormat="1" x14ac:dyDescent="0.25">
      <c r="A23" s="24" t="s">
        <v>5</v>
      </c>
      <c r="B23" s="24"/>
      <c r="C23" s="25"/>
      <c r="D23" s="6">
        <f>SUM(D12,D22)</f>
        <v>0</v>
      </c>
      <c r="E23" s="6">
        <f>SUM(E12,E22)</f>
        <v>0</v>
      </c>
      <c r="F23" s="6">
        <f>SUM(F12,F22)</f>
        <v>0</v>
      </c>
      <c r="G23" s="6">
        <f>SUM(G12,G22)</f>
        <v>0</v>
      </c>
      <c r="H23" s="6">
        <f>SUM(H12,H22)</f>
        <v>0</v>
      </c>
      <c r="I23" s="2">
        <f t="shared" si="3"/>
        <v>0</v>
      </c>
    </row>
    <row r="24" spans="1:9" s="48" customFormat="1" x14ac:dyDescent="0.25">
      <c r="A24" s="22" t="s">
        <v>34</v>
      </c>
      <c r="B24" s="22"/>
      <c r="C24" s="26"/>
      <c r="D24" s="16"/>
      <c r="E24" s="16"/>
      <c r="F24" s="16"/>
      <c r="G24" s="16"/>
      <c r="H24" s="16"/>
      <c r="I24" s="16"/>
    </row>
    <row r="25" spans="1:9" x14ac:dyDescent="0.25">
      <c r="A25" s="1" t="s">
        <v>45</v>
      </c>
      <c r="B25" s="1"/>
      <c r="C25" s="27"/>
      <c r="D25" s="6">
        <f>SUM(D6:D8,D20)*0.281</f>
        <v>0</v>
      </c>
      <c r="E25" s="6">
        <f>SUM(E6:E8,E20)*0.281</f>
        <v>0</v>
      </c>
      <c r="F25" s="6">
        <f>SUM(F6:F8,F20)*0.281</f>
        <v>0</v>
      </c>
      <c r="G25" s="6">
        <f>SUM(G6:G8,G20)*0.281</f>
        <v>0</v>
      </c>
      <c r="H25" s="6">
        <f>SUM(H6:H8,H20)*0.281</f>
        <v>0</v>
      </c>
      <c r="I25" s="2">
        <f t="shared" ref="I25:I31" si="4">SUM(D25:H25)</f>
        <v>0</v>
      </c>
    </row>
    <row r="26" spans="1:9" x14ac:dyDescent="0.25">
      <c r="A26" s="1" t="s">
        <v>46</v>
      </c>
      <c r="B26" s="1"/>
      <c r="C26" s="27"/>
      <c r="D26" s="6">
        <f>SUM(D9:D11,D21)*0.092</f>
        <v>0</v>
      </c>
      <c r="E26" s="6">
        <f>SUM(E9:E11,E21)*0.092</f>
        <v>0</v>
      </c>
      <c r="F26" s="6">
        <f>SUM(F9:F11,F21)*0.092</f>
        <v>0</v>
      </c>
      <c r="G26" s="6">
        <f>SUM(G9:G11,G21)*0.092</f>
        <v>0</v>
      </c>
      <c r="H26" s="6">
        <f>SUM(H9:H11,H21)*0.092</f>
        <v>0</v>
      </c>
      <c r="I26" s="2">
        <f t="shared" si="4"/>
        <v>0</v>
      </c>
    </row>
    <row r="27" spans="1:9" x14ac:dyDescent="0.25">
      <c r="A27" s="1" t="s">
        <v>47</v>
      </c>
      <c r="B27" s="1"/>
      <c r="C27" s="27"/>
      <c r="D27" s="6">
        <f>SUM(D14:D18)*0.011</f>
        <v>0</v>
      </c>
      <c r="E27" s="6">
        <f>SUM(E14:E18)*0.011</f>
        <v>0</v>
      </c>
      <c r="F27" s="6">
        <f>SUM(F14:F18)*0.011</f>
        <v>0</v>
      </c>
      <c r="G27" s="6">
        <f>SUM(G14:G18)*0.011</f>
        <v>0</v>
      </c>
      <c r="H27" s="6">
        <f>SUM(H14:H18)*0.011</f>
        <v>0</v>
      </c>
      <c r="I27" s="2">
        <f t="shared" si="4"/>
        <v>0</v>
      </c>
    </row>
    <row r="28" spans="1:9" x14ac:dyDescent="0.25">
      <c r="A28" s="1" t="s">
        <v>48</v>
      </c>
      <c r="B28" s="1"/>
      <c r="C28" s="27"/>
      <c r="D28" s="6">
        <f>SUM(D19)*0.148</f>
        <v>0</v>
      </c>
      <c r="E28" s="6">
        <f>SUM(E19)*0.148</f>
        <v>0</v>
      </c>
      <c r="F28" s="6">
        <f>SUM(F19)*0.148</f>
        <v>0</v>
      </c>
      <c r="G28" s="6">
        <f>SUM(G19)*0.148</f>
        <v>0</v>
      </c>
      <c r="H28" s="6">
        <f>SUM(H19)*0.148</f>
        <v>0</v>
      </c>
      <c r="I28" s="2">
        <f t="shared" si="4"/>
        <v>0</v>
      </c>
    </row>
    <row r="29" spans="1:9" s="43" customFormat="1" x14ac:dyDescent="0.25">
      <c r="A29" s="28" t="s">
        <v>6</v>
      </c>
      <c r="B29" s="28"/>
      <c r="C29" s="29"/>
      <c r="D29" s="50">
        <f>SUM(D25:D28)</f>
        <v>0</v>
      </c>
      <c r="E29" s="50">
        <f>SUM(E25:E28)</f>
        <v>0</v>
      </c>
      <c r="F29" s="50">
        <f>SUM(F25:F28)</f>
        <v>0</v>
      </c>
      <c r="G29" s="50">
        <f>SUM(G25:G28)</f>
        <v>0</v>
      </c>
      <c r="H29" s="50">
        <f>SUM(H25:H28)</f>
        <v>0</v>
      </c>
      <c r="I29" s="2">
        <f t="shared" si="4"/>
        <v>0</v>
      </c>
    </row>
    <row r="30" spans="1:9" x14ac:dyDescent="0.25">
      <c r="A30" s="52" t="s">
        <v>7</v>
      </c>
      <c r="B30" s="30"/>
      <c r="C30" s="104"/>
      <c r="D30" s="105">
        <f>SUM(D23,D29)</f>
        <v>0</v>
      </c>
      <c r="E30" s="105">
        <f>SUM(E23,E29)</f>
        <v>0</v>
      </c>
      <c r="F30" s="105">
        <f>SUM(F23,F29)</f>
        <v>0</v>
      </c>
      <c r="G30" s="105">
        <f>SUM(G23,G29)</f>
        <v>0</v>
      </c>
      <c r="H30" s="105">
        <f>SUM(H23,H29)</f>
        <v>0</v>
      </c>
      <c r="I30" s="105">
        <f t="shared" si="4"/>
        <v>0</v>
      </c>
    </row>
    <row r="31" spans="1:9" x14ac:dyDescent="0.25">
      <c r="A31" s="3" t="s">
        <v>40</v>
      </c>
      <c r="B31" s="3"/>
      <c r="C31" s="104"/>
      <c r="D31" s="104">
        <v>0</v>
      </c>
      <c r="E31" s="104">
        <v>0</v>
      </c>
      <c r="F31" s="104">
        <v>0</v>
      </c>
      <c r="G31" s="104">
        <v>0</v>
      </c>
      <c r="H31" s="104">
        <v>0</v>
      </c>
      <c r="I31" s="105">
        <f t="shared" si="4"/>
        <v>0</v>
      </c>
    </row>
    <row r="32" spans="1:9" x14ac:dyDescent="0.25">
      <c r="A32" s="7" t="s">
        <v>35</v>
      </c>
      <c r="B32" s="7"/>
      <c r="C32" s="31"/>
      <c r="D32" s="17"/>
      <c r="E32" s="17"/>
      <c r="F32" s="17"/>
      <c r="G32" s="17"/>
      <c r="H32" s="17"/>
      <c r="I32" s="8"/>
    </row>
    <row r="33" spans="1:9" x14ac:dyDescent="0.25">
      <c r="A33" s="4" t="s">
        <v>19</v>
      </c>
      <c r="B33" s="4"/>
      <c r="C33" s="29"/>
      <c r="D33" s="13">
        <v>0</v>
      </c>
      <c r="E33" s="13">
        <v>0</v>
      </c>
      <c r="F33" s="13">
        <v>0</v>
      </c>
      <c r="G33" s="13">
        <v>0</v>
      </c>
      <c r="H33" s="13">
        <v>0</v>
      </c>
      <c r="I33" s="2">
        <f>SUM(D33:H33)</f>
        <v>0</v>
      </c>
    </row>
    <row r="34" spans="1:9" x14ac:dyDescent="0.25">
      <c r="A34" s="32" t="s">
        <v>20</v>
      </c>
      <c r="B34" s="32"/>
      <c r="C34" s="29"/>
      <c r="D34" s="13">
        <v>0</v>
      </c>
      <c r="E34" s="13">
        <v>0</v>
      </c>
      <c r="F34" s="13">
        <v>0</v>
      </c>
      <c r="G34" s="13">
        <v>0</v>
      </c>
      <c r="H34" s="13">
        <v>0</v>
      </c>
      <c r="I34" s="2">
        <f>SUM(D34:H34)</f>
        <v>0</v>
      </c>
    </row>
    <row r="35" spans="1:9" s="43" customFormat="1" x14ac:dyDescent="0.25">
      <c r="A35" s="33" t="s">
        <v>21</v>
      </c>
      <c r="B35" s="33"/>
      <c r="C35" s="104"/>
      <c r="D35" s="104">
        <f>SUM(D33:D34)</f>
        <v>0</v>
      </c>
      <c r="E35" s="104">
        <f>SUM(E33:E34)</f>
        <v>0</v>
      </c>
      <c r="F35" s="104">
        <f>SUM(F33:F34)</f>
        <v>0</v>
      </c>
      <c r="G35" s="104">
        <f>SUM(G33:G34)</f>
        <v>0</v>
      </c>
      <c r="H35" s="104">
        <f>SUM(H33:H34)</f>
        <v>0</v>
      </c>
      <c r="I35" s="104">
        <f>+SUM(D35:H35)</f>
        <v>0</v>
      </c>
    </row>
    <row r="36" spans="1:9" x14ac:dyDescent="0.25">
      <c r="A36" s="36" t="s">
        <v>64</v>
      </c>
      <c r="B36" s="36"/>
      <c r="C36" s="34"/>
      <c r="D36" s="16"/>
      <c r="E36" s="16"/>
      <c r="F36" s="16"/>
      <c r="G36" s="16"/>
      <c r="H36" s="16"/>
      <c r="I36" s="16"/>
    </row>
    <row r="37" spans="1:9" x14ac:dyDescent="0.25">
      <c r="A37" s="3" t="s">
        <v>10</v>
      </c>
      <c r="B37" s="3"/>
      <c r="C37" s="35"/>
      <c r="D37" s="13">
        <v>0</v>
      </c>
      <c r="E37" s="13">
        <v>0</v>
      </c>
      <c r="F37" s="13">
        <v>0</v>
      </c>
      <c r="G37" s="13">
        <v>0</v>
      </c>
      <c r="H37" s="13">
        <v>0</v>
      </c>
      <c r="I37" s="2">
        <f>SUM(D37:H37)</f>
        <v>0</v>
      </c>
    </row>
    <row r="38" spans="1:9" x14ac:dyDescent="0.25">
      <c r="A38" s="3" t="s">
        <v>11</v>
      </c>
      <c r="B38" s="3"/>
      <c r="C38" s="35"/>
      <c r="D38" s="13">
        <v>0</v>
      </c>
      <c r="E38" s="13">
        <v>0</v>
      </c>
      <c r="F38" s="13">
        <v>0</v>
      </c>
      <c r="G38" s="13">
        <v>0</v>
      </c>
      <c r="H38" s="13">
        <v>0</v>
      </c>
      <c r="I38" s="2">
        <f>SUM(D38:H38)</f>
        <v>0</v>
      </c>
    </row>
    <row r="39" spans="1:9" x14ac:dyDescent="0.25">
      <c r="A39" s="3" t="s">
        <v>8</v>
      </c>
      <c r="B39" s="3"/>
      <c r="C39" s="35"/>
      <c r="D39" s="13">
        <v>0</v>
      </c>
      <c r="E39" s="13">
        <v>0</v>
      </c>
      <c r="F39" s="13">
        <v>0</v>
      </c>
      <c r="G39" s="13">
        <v>0</v>
      </c>
      <c r="H39" s="13">
        <v>0</v>
      </c>
      <c r="I39" s="2">
        <f>SUM(D39:H39)</f>
        <v>0</v>
      </c>
    </row>
    <row r="40" spans="1:9" x14ac:dyDescent="0.25">
      <c r="A40" s="3" t="s">
        <v>12</v>
      </c>
      <c r="B40" s="3"/>
      <c r="C40" s="35"/>
      <c r="D40" s="13">
        <v>0</v>
      </c>
      <c r="E40" s="13">
        <v>0</v>
      </c>
      <c r="F40" s="13">
        <v>0</v>
      </c>
      <c r="G40" s="13">
        <v>0</v>
      </c>
      <c r="H40" s="13">
        <v>0</v>
      </c>
      <c r="I40" s="2">
        <v>0</v>
      </c>
    </row>
    <row r="41" spans="1:9" x14ac:dyDescent="0.25">
      <c r="A41" s="3" t="s">
        <v>39</v>
      </c>
      <c r="B41" s="3"/>
      <c r="C41" s="35"/>
      <c r="D41" s="13">
        <v>0</v>
      </c>
      <c r="E41" s="13">
        <v>0</v>
      </c>
      <c r="F41" s="13">
        <v>0</v>
      </c>
      <c r="G41" s="13">
        <v>0</v>
      </c>
      <c r="H41" s="13">
        <v>0</v>
      </c>
      <c r="I41" s="2">
        <f t="shared" ref="I41:I50" si="5">SUM(D41:H41)</f>
        <v>0</v>
      </c>
    </row>
    <row r="42" spans="1:9" x14ac:dyDescent="0.25">
      <c r="A42" s="3" t="s">
        <v>13</v>
      </c>
      <c r="B42" s="3"/>
      <c r="C42" s="35"/>
      <c r="D42" s="13">
        <v>0</v>
      </c>
      <c r="E42" s="13">
        <v>0</v>
      </c>
      <c r="F42" s="13">
        <v>0</v>
      </c>
      <c r="G42" s="13">
        <v>0</v>
      </c>
      <c r="H42" s="13">
        <v>0</v>
      </c>
      <c r="I42" s="2">
        <f t="shared" si="5"/>
        <v>0</v>
      </c>
    </row>
    <row r="43" spans="1:9" x14ac:dyDescent="0.25">
      <c r="A43" s="3" t="s">
        <v>14</v>
      </c>
      <c r="B43" s="3"/>
      <c r="C43" s="35"/>
      <c r="D43" s="13">
        <v>0</v>
      </c>
      <c r="E43" s="13">
        <v>0</v>
      </c>
      <c r="F43" s="13">
        <v>0</v>
      </c>
      <c r="G43" s="13">
        <v>0</v>
      </c>
      <c r="H43" s="13">
        <v>0</v>
      </c>
      <c r="I43" s="2">
        <f t="shared" si="5"/>
        <v>0</v>
      </c>
    </row>
    <row r="44" spans="1:9" x14ac:dyDescent="0.25">
      <c r="A44" s="3" t="s">
        <v>15</v>
      </c>
      <c r="B44" s="12"/>
      <c r="D44" s="13">
        <v>0</v>
      </c>
      <c r="E44" s="13">
        <v>0</v>
      </c>
      <c r="F44" s="13">
        <v>0</v>
      </c>
      <c r="G44" s="13">
        <v>0</v>
      </c>
      <c r="H44" s="13">
        <v>0</v>
      </c>
      <c r="I44" s="2">
        <f t="shared" si="5"/>
        <v>0</v>
      </c>
    </row>
    <row r="45" spans="1:9" x14ac:dyDescent="0.25">
      <c r="A45" s="3" t="s">
        <v>27</v>
      </c>
      <c r="B45" s="12"/>
      <c r="D45" s="13">
        <v>0</v>
      </c>
      <c r="E45" s="13">
        <v>0</v>
      </c>
      <c r="F45" s="13">
        <v>0</v>
      </c>
      <c r="G45" s="13">
        <v>0</v>
      </c>
      <c r="H45" s="13">
        <v>0</v>
      </c>
      <c r="I45" s="2">
        <f t="shared" si="5"/>
        <v>0</v>
      </c>
    </row>
    <row r="46" spans="1:9" s="45" customFormat="1" ht="12.75" x14ac:dyDescent="0.2">
      <c r="A46" s="53" t="s">
        <v>38</v>
      </c>
      <c r="B46" s="44"/>
      <c r="D46" s="46">
        <f>SUM(D42:D45)</f>
        <v>0</v>
      </c>
      <c r="E46" s="46">
        <f>SUM(E42:E45)</f>
        <v>0</v>
      </c>
      <c r="F46" s="46">
        <f>SUM(F42:F45)</f>
        <v>0</v>
      </c>
      <c r="G46" s="46">
        <f>SUM(G42:G45)</f>
        <v>0</v>
      </c>
      <c r="H46" s="46">
        <f>SUM(H42:H45)</f>
        <v>0</v>
      </c>
      <c r="I46" s="47">
        <f t="shared" si="5"/>
        <v>0</v>
      </c>
    </row>
    <row r="47" spans="1:9" ht="15.75" customHeight="1" x14ac:dyDescent="0.25">
      <c r="A47" s="3" t="s">
        <v>41</v>
      </c>
      <c r="B47" s="3"/>
      <c r="C47" s="37"/>
      <c r="D47" s="55">
        <v>0</v>
      </c>
      <c r="E47" s="55">
        <f>D47*1.03</f>
        <v>0</v>
      </c>
      <c r="F47" s="55">
        <f>E47*1.03</f>
        <v>0</v>
      </c>
      <c r="G47" s="55">
        <f>F47*1.03</f>
        <v>0</v>
      </c>
      <c r="H47" s="55">
        <f>G47*1.03</f>
        <v>0</v>
      </c>
      <c r="I47" s="56">
        <f t="shared" si="5"/>
        <v>0</v>
      </c>
    </row>
    <row r="48" spans="1:9" x14ac:dyDescent="0.25">
      <c r="A48" s="51" t="s">
        <v>43</v>
      </c>
      <c r="D48" s="58">
        <v>0</v>
      </c>
      <c r="E48" s="58">
        <v>0</v>
      </c>
      <c r="F48" s="58">
        <v>0</v>
      </c>
      <c r="G48" s="58">
        <v>0</v>
      </c>
      <c r="H48" s="58">
        <v>0</v>
      </c>
      <c r="I48" s="96">
        <f t="shared" si="5"/>
        <v>0</v>
      </c>
    </row>
    <row r="49" spans="1:11" x14ac:dyDescent="0.25">
      <c r="A49" s="54" t="s">
        <v>42</v>
      </c>
      <c r="D49" s="3">
        <f>SUM(D47:D48)</f>
        <v>0</v>
      </c>
      <c r="E49" s="3">
        <f>SUM(E47:E48)</f>
        <v>0</v>
      </c>
      <c r="F49" s="3">
        <f>SUM(F47:F48)</f>
        <v>0</v>
      </c>
      <c r="G49" s="3">
        <f>SUM(G47:G48)</f>
        <v>0</v>
      </c>
      <c r="H49" s="3">
        <f>SUM(H47:H48)</f>
        <v>0</v>
      </c>
      <c r="I49" s="57">
        <f t="shared" si="5"/>
        <v>0</v>
      </c>
    </row>
    <row r="50" spans="1:11" s="43" customFormat="1" ht="15.75" customHeight="1" x14ac:dyDescent="0.25">
      <c r="A50" s="5" t="s">
        <v>24</v>
      </c>
      <c r="B50" s="5"/>
      <c r="C50" s="106"/>
      <c r="D50" s="107">
        <f>SUM(D37:D41,D46,D49)</f>
        <v>0</v>
      </c>
      <c r="E50" s="107">
        <f>SUM(E37:E41,E46,E49)</f>
        <v>0</v>
      </c>
      <c r="F50" s="107">
        <f>SUM(F37:F41,F46,F49)</f>
        <v>0</v>
      </c>
      <c r="G50" s="107">
        <f>SUM(G37:G41,G46,G49)</f>
        <v>0</v>
      </c>
      <c r="H50" s="107">
        <f>SUM(H37:H41,H46,H49)</f>
        <v>0</v>
      </c>
      <c r="I50" s="107">
        <f t="shared" si="5"/>
        <v>0</v>
      </c>
      <c r="J50" s="10"/>
    </row>
    <row r="51" spans="1:11" x14ac:dyDescent="0.25">
      <c r="A51" s="38" t="s">
        <v>36</v>
      </c>
      <c r="B51" s="38"/>
      <c r="C51" s="34"/>
      <c r="D51" s="17">
        <f>SUM(D30,D31,D35,D50)</f>
        <v>0</v>
      </c>
      <c r="E51" s="17">
        <f t="shared" ref="E51:H51" si="6">SUM(E30,E31,E35,E50)</f>
        <v>0</v>
      </c>
      <c r="F51" s="17">
        <f t="shared" si="6"/>
        <v>0</v>
      </c>
      <c r="G51" s="17">
        <f t="shared" si="6"/>
        <v>0</v>
      </c>
      <c r="H51" s="17">
        <f t="shared" si="6"/>
        <v>0</v>
      </c>
      <c r="I51" s="8">
        <f>SUM(C51:H51)</f>
        <v>0</v>
      </c>
      <c r="K51" s="69"/>
    </row>
    <row r="52" spans="1:11" x14ac:dyDescent="0.25">
      <c r="A52" s="97" t="s">
        <v>80</v>
      </c>
      <c r="B52" s="59"/>
      <c r="C52" s="61"/>
      <c r="D52" s="60"/>
      <c r="E52" s="60"/>
      <c r="F52" s="60"/>
      <c r="G52" s="60"/>
      <c r="H52" s="60"/>
      <c r="I52" s="8"/>
      <c r="K52" s="69"/>
    </row>
    <row r="53" spans="1:11" x14ac:dyDescent="0.25">
      <c r="A53" s="95" t="s">
        <v>59</v>
      </c>
      <c r="B53" s="39"/>
      <c r="C53" s="70"/>
      <c r="D53" s="70"/>
      <c r="E53" s="70"/>
      <c r="F53" s="70"/>
      <c r="G53" s="70"/>
      <c r="H53" s="70"/>
      <c r="I53" s="70"/>
    </row>
    <row r="54" spans="1:11" x14ac:dyDescent="0.25">
      <c r="A54" s="66" t="s">
        <v>79</v>
      </c>
      <c r="B54" s="39"/>
      <c r="C54" s="18">
        <v>0</v>
      </c>
      <c r="D54" s="71"/>
      <c r="E54" s="71" t="e">
        <f>E51-E47-#REF!-E31-E42+#REF!-E43+#REF!-E44+#REF!-E45+#REF!</f>
        <v>#REF!</v>
      </c>
      <c r="F54" s="71" t="e">
        <f>F51-F47-#REF!-F31-F42+#REF!-F43+#REF!-F44+#REF!-F45+#REF!</f>
        <v>#REF!</v>
      </c>
      <c r="G54" s="71" t="e">
        <f>G51-G47-#REF!-G31-G42+#REF!-G43+#REF!-G44+#REF!-G45+#REF!</f>
        <v>#REF!</v>
      </c>
      <c r="H54" s="71" t="e">
        <f>H51-H47-#REF!-H31-H42+#REF!-H43+#REF!-H44+#REF!-H45+#REF!</f>
        <v>#REF!</v>
      </c>
      <c r="I54" s="72" t="e">
        <f>SUM(D54:H54)</f>
        <v>#REF!</v>
      </c>
    </row>
    <row r="55" spans="1:11" x14ac:dyDescent="0.25">
      <c r="A55" s="40" t="s">
        <v>54</v>
      </c>
      <c r="B55" s="40"/>
      <c r="C55" s="68"/>
      <c r="D55" s="108">
        <f>IF($A$53='IDC Types'!$A$3,'TPC MATCH (OSP Use Only)'!D6,IF($A53='IDC Types'!$A$1,0,IF($A$53='IDC Types'!$A$4,0,IF($A$53='IDC Types'!$A$5,"OSP will Calculate",IF($A$53='IDC Types'!$A$2,D51*$C$54)))))</f>
        <v>0</v>
      </c>
      <c r="E55" s="108">
        <f>IF($A$53='IDC Types'!$A$3,'TPC MATCH (OSP Use Only)'!E6,IF($A53='IDC Types'!$A$1,0,IF($A$53='IDC Types'!$A$4,0,IF($A$53='IDC Types'!$A$5,"OSP will Calculate",IF($A$53='IDC Types'!$A$2,E51*$C$54)))))</f>
        <v>0</v>
      </c>
      <c r="F55" s="108">
        <f>IF($A$53='IDC Types'!$A$3,'TPC MATCH (OSP Use Only)'!F6,IF($A53='IDC Types'!$A$1,0,IF($A$53='IDC Types'!$A$4,0,IF($A$53='IDC Types'!$A$5,"OSP will Calculate",IF($A$53='IDC Types'!$A$2,F51*$C$54)))))</f>
        <v>0</v>
      </c>
      <c r="G55" s="108">
        <f>IF($A$53='IDC Types'!$A$3,'TPC MATCH (OSP Use Only)'!G6,IF($A53='IDC Types'!$A$1,0,IF($A$53='IDC Types'!$A$4,0,IF($A$53='IDC Types'!$A$5,"OSP will Calculate",IF($A$53='IDC Types'!$A$2,G51*$C$54)))))</f>
        <v>0</v>
      </c>
      <c r="H55" s="108">
        <f>IF($A$53='IDC Types'!$A$3,'TPC MATCH (OSP Use Only)'!H6,IF($A53='IDC Types'!$A$1,0,IF($A$53='IDC Types'!$A$4,0,IF($A$53='IDC Types'!$A$5,"OSP will Calculate",IF($A$53='IDC Types'!$A$2,H51*$C$54)))))</f>
        <v>0</v>
      </c>
      <c r="I55" s="108">
        <f>SUM(D55:H55)</f>
        <v>0</v>
      </c>
    </row>
    <row r="56" spans="1:11" ht="15.75" thickBot="1" x14ac:dyDescent="0.3">
      <c r="A56" s="41" t="s">
        <v>37</v>
      </c>
      <c r="B56" s="41"/>
      <c r="C56" s="42"/>
      <c r="D56" s="14">
        <f>SUM(D51,D55)</f>
        <v>0</v>
      </c>
      <c r="E56" s="14">
        <f>SUM(E51,E55)</f>
        <v>0</v>
      </c>
      <c r="F56" s="14">
        <f>SUM(F51,F55)</f>
        <v>0</v>
      </c>
      <c r="G56" s="14">
        <f>SUM(G51,G55)</f>
        <v>0</v>
      </c>
      <c r="H56" s="14">
        <f>SUM(H51,H55)</f>
        <v>0</v>
      </c>
      <c r="I56" s="9">
        <f>SUM(D56:H56)</f>
        <v>0</v>
      </c>
    </row>
    <row r="57" spans="1:11" ht="15.75" thickTop="1" x14ac:dyDescent="0.25"/>
  </sheetData>
  <sheetProtection deleteColumns="0"/>
  <mergeCells count="3">
    <mergeCell ref="A2:C2"/>
    <mergeCell ref="A3:D3"/>
    <mergeCell ref="E3:I3"/>
  </mergeCells>
  <printOptions headings="1" gridLines="1"/>
  <pageMargins left="0.7" right="0.7" top="0.75" bottom="0.75" header="0.3" footer="0.3"/>
  <pageSetup scale="5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5C91D42-9B16-4AFA-8719-0F640FEB9304}">
          <x14:formula1>
            <xm:f>'IDC Types'!$A:$A</xm:f>
          </x14:formula1>
          <xm:sqref>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sheetPr>
  <dimension ref="A1:A5"/>
  <sheetViews>
    <sheetView workbookViewId="0">
      <selection activeCell="A2" sqref="A2"/>
    </sheetView>
  </sheetViews>
  <sheetFormatPr defaultRowHeight="15" x14ac:dyDescent="0.25"/>
  <sheetData>
    <row r="1" spans="1:1" x14ac:dyDescent="0.25">
      <c r="A1" t="s">
        <v>59</v>
      </c>
    </row>
    <row r="2" spans="1:1" x14ac:dyDescent="0.25">
      <c r="A2" t="s">
        <v>52</v>
      </c>
    </row>
    <row r="3" spans="1:1" x14ac:dyDescent="0.25">
      <c r="A3" t="s">
        <v>53</v>
      </c>
    </row>
    <row r="4" spans="1:1" x14ac:dyDescent="0.25">
      <c r="A4" t="s">
        <v>58</v>
      </c>
    </row>
    <row r="5" spans="1:1" x14ac:dyDescent="0.25">
      <c r="A5" t="s">
        <v>22</v>
      </c>
    </row>
  </sheetData>
  <sheetProtection algorithmName="SHA-512" hashValue="lMTsZ7RaGvUZwQ9jw43jE/yysI6WLeoKGQuYMXvx5Ks2P8qLez/DerFhmuWqE/m8PR6vf5IX4fMFal4ahdgxBA==" saltValue="6gn/areKOX9e+tbegSI7oA==" spinCount="100000" sheet="1" selectLockedCells="1" selectUnlockedCells="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F55C-8DE0-4CD2-9139-B77A260980B7}">
  <sheetPr>
    <tabColor rgb="FF00B050"/>
  </sheetPr>
  <dimension ref="A1:I7"/>
  <sheetViews>
    <sheetView workbookViewId="0">
      <selection activeCell="F15" sqref="F15"/>
    </sheetView>
  </sheetViews>
  <sheetFormatPr defaultRowHeight="15" x14ac:dyDescent="0.25"/>
  <cols>
    <col min="1" max="2" width="9.140625" style="75"/>
    <col min="3" max="3" width="31.42578125" style="75" customWidth="1"/>
    <col min="4" max="4" width="21.42578125" style="75" customWidth="1"/>
    <col min="5" max="5" width="23" style="75" customWidth="1"/>
    <col min="6" max="6" width="10.7109375" style="75" customWidth="1"/>
    <col min="7" max="7" width="13.140625" style="75" customWidth="1"/>
    <col min="8" max="8" width="17.140625" style="75" customWidth="1"/>
    <col min="9" max="9" width="20.7109375" style="75" customWidth="1"/>
    <col min="10" max="16384" width="9.140625" style="75"/>
  </cols>
  <sheetData>
    <row r="1" spans="1:9" x14ac:dyDescent="0.25">
      <c r="A1" s="65" t="s">
        <v>61</v>
      </c>
      <c r="B1" s="62"/>
      <c r="C1" s="62"/>
      <c r="D1" s="67" t="s">
        <v>28</v>
      </c>
      <c r="E1" s="67" t="s">
        <v>29</v>
      </c>
      <c r="F1" s="67" t="s">
        <v>30</v>
      </c>
      <c r="G1" s="67" t="s">
        <v>31</v>
      </c>
      <c r="H1" s="67" t="s">
        <v>32</v>
      </c>
      <c r="I1" s="74" t="s">
        <v>9</v>
      </c>
    </row>
    <row r="2" spans="1:9" x14ac:dyDescent="0.25">
      <c r="A2" s="76" t="s">
        <v>62</v>
      </c>
      <c r="B2" s="77"/>
      <c r="C2" s="77"/>
      <c r="D2" s="78">
        <f>'MSU Lead Budget'!$C$54</f>
        <v>0</v>
      </c>
      <c r="E2" s="78">
        <f>'MSU Lead Budget'!$C$54</f>
        <v>0</v>
      </c>
      <c r="F2" s="78">
        <f>'MSU Lead Budget'!$C$54</f>
        <v>0</v>
      </c>
      <c r="G2" s="78">
        <f>'MSU Lead Budget'!$C$54</f>
        <v>0</v>
      </c>
      <c r="H2" s="78">
        <f>'MSU Lead Budget'!$C$54</f>
        <v>0</v>
      </c>
      <c r="I2" s="78">
        <f>'MSU Lead Budget'!$C$54</f>
        <v>0</v>
      </c>
    </row>
    <row r="3" spans="1:9" x14ac:dyDescent="0.25">
      <c r="A3" s="79" t="s">
        <v>60</v>
      </c>
      <c r="B3" s="80"/>
      <c r="C3" s="80"/>
      <c r="D3" s="81"/>
      <c r="E3" s="81"/>
      <c r="F3" s="81"/>
      <c r="G3" s="81"/>
      <c r="H3" s="82"/>
      <c r="I3" s="81"/>
    </row>
    <row r="4" spans="1:9" x14ac:dyDescent="0.25">
      <c r="A4" s="83" t="s">
        <v>55</v>
      </c>
      <c r="B4" s="84"/>
      <c r="C4" s="84"/>
      <c r="D4" s="63">
        <f>'MSU Lead Budget'!D51</f>
        <v>0</v>
      </c>
      <c r="E4" s="63">
        <f>'MSU Lead Budget'!E51</f>
        <v>0</v>
      </c>
      <c r="F4" s="63">
        <f>'MSU Lead Budget'!F51</f>
        <v>0</v>
      </c>
      <c r="G4" s="63">
        <f>'MSU Lead Budget'!G51</f>
        <v>0</v>
      </c>
      <c r="H4" s="63">
        <f>'MSU Lead Budget'!H51</f>
        <v>0</v>
      </c>
      <c r="I4" s="63">
        <f>'MSU Lead Budget'!I51</f>
        <v>0</v>
      </c>
    </row>
    <row r="5" spans="1:9" x14ac:dyDescent="0.25">
      <c r="A5" s="83" t="s">
        <v>56</v>
      </c>
      <c r="B5" s="84"/>
      <c r="C5" s="84"/>
      <c r="D5" s="63">
        <f>D4/(100%-D2)</f>
        <v>0</v>
      </c>
      <c r="E5" s="63">
        <f t="shared" ref="E5:H5" si="0">E4/(100%-E2)</f>
        <v>0</v>
      </c>
      <c r="F5" s="63">
        <f t="shared" si="0"/>
        <v>0</v>
      </c>
      <c r="G5" s="63">
        <f t="shared" si="0"/>
        <v>0</v>
      </c>
      <c r="H5" s="63">
        <f t="shared" si="0"/>
        <v>0</v>
      </c>
      <c r="I5" s="63">
        <f>I4/(100%-I2)</f>
        <v>0</v>
      </c>
    </row>
    <row r="6" spans="1:9" x14ac:dyDescent="0.25">
      <c r="A6" s="83" t="s">
        <v>57</v>
      </c>
      <c r="B6" s="84"/>
      <c r="C6" s="84"/>
      <c r="D6" s="63">
        <f>D5-D4</f>
        <v>0</v>
      </c>
      <c r="E6" s="63">
        <f t="shared" ref="E6:H6" si="1">E5-E4</f>
        <v>0</v>
      </c>
      <c r="F6" s="63">
        <f t="shared" si="1"/>
        <v>0</v>
      </c>
      <c r="G6" s="63">
        <f t="shared" si="1"/>
        <v>0</v>
      </c>
      <c r="H6" s="63">
        <f t="shared" si="1"/>
        <v>0</v>
      </c>
      <c r="I6" s="63">
        <f t="shared" ref="I6" si="2">I5-I4</f>
        <v>0</v>
      </c>
    </row>
    <row r="7" spans="1:9" x14ac:dyDescent="0.25">
      <c r="A7" s="77" t="s">
        <v>63</v>
      </c>
      <c r="B7" s="85"/>
      <c r="C7" s="85"/>
      <c r="D7" s="64">
        <f>IF(D6=0,0,D6/D5)</f>
        <v>0</v>
      </c>
      <c r="E7" s="64">
        <f t="shared" ref="E7:H7" si="3">IF(E6=0,0,E6/E5)</f>
        <v>0</v>
      </c>
      <c r="F7" s="64">
        <f t="shared" si="3"/>
        <v>0</v>
      </c>
      <c r="G7" s="64">
        <f t="shared" si="3"/>
        <v>0</v>
      </c>
      <c r="H7" s="64">
        <f t="shared" si="3"/>
        <v>0</v>
      </c>
      <c r="I7" s="64">
        <f>IF('MSU Lead Budget'!I55=0,0,I6/I5)</f>
        <v>0</v>
      </c>
    </row>
  </sheetData>
  <sheetProtection algorithmName="SHA-512" hashValue="qKXhPM36m5cjtEVPr1XLSqQAPyzVTKazI3uBiWPLEQz9MD/djNgkAvTu3P8PEfn5cDjzp9fkxTyX8uCcxkvjSA==" saltValue="t2aRxvKUIvh4gFXIiI+mRA==" spinCount="100000" sheet="1" objects="1" scenarios="1"/>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3F148-6BAC-40BC-B390-B6C2C2E2CB9D}">
  <sheetPr>
    <tabColor theme="3" tint="0.39997558519241921"/>
  </sheetPr>
  <dimension ref="A1:I7"/>
  <sheetViews>
    <sheetView workbookViewId="0">
      <selection activeCell="F16" sqref="F16"/>
    </sheetView>
  </sheetViews>
  <sheetFormatPr defaultRowHeight="15" x14ac:dyDescent="0.25"/>
  <cols>
    <col min="1" max="2" width="9.140625" style="75"/>
    <col min="3" max="3" width="31.42578125" style="75" customWidth="1"/>
    <col min="4" max="4" width="21.42578125" style="75" customWidth="1"/>
    <col min="5" max="5" width="23" style="75" customWidth="1"/>
    <col min="6" max="6" width="10.7109375" style="75" customWidth="1"/>
    <col min="7" max="7" width="13.140625" style="75" customWidth="1"/>
    <col min="8" max="8" width="17.140625" style="75" customWidth="1"/>
    <col min="9" max="9" width="20.7109375" style="75" customWidth="1"/>
    <col min="10" max="16384" width="9.140625" style="75"/>
  </cols>
  <sheetData>
    <row r="1" spans="1:9" x14ac:dyDescent="0.25">
      <c r="A1" s="65" t="s">
        <v>61</v>
      </c>
      <c r="B1" s="62"/>
      <c r="C1" s="62"/>
      <c r="D1" s="67" t="s">
        <v>28</v>
      </c>
      <c r="E1" s="67" t="s">
        <v>29</v>
      </c>
      <c r="F1" s="67" t="s">
        <v>30</v>
      </c>
      <c r="G1" s="67" t="s">
        <v>31</v>
      </c>
      <c r="H1" s="67" t="s">
        <v>32</v>
      </c>
      <c r="I1" s="74" t="s">
        <v>9</v>
      </c>
    </row>
    <row r="2" spans="1:9" x14ac:dyDescent="0.25">
      <c r="A2" s="76" t="s">
        <v>62</v>
      </c>
      <c r="B2" s="77"/>
      <c r="C2" s="77"/>
      <c r="D2" s="78">
        <f>'MSU Match Budget '!$C$54</f>
        <v>0</v>
      </c>
      <c r="E2" s="78">
        <f>'MSU Match Budget '!$C$54</f>
        <v>0</v>
      </c>
      <c r="F2" s="78">
        <f>'MSU Match Budget '!$C$54</f>
        <v>0</v>
      </c>
      <c r="G2" s="78">
        <f>'MSU Match Budget '!$C$54</f>
        <v>0</v>
      </c>
      <c r="H2" s="78">
        <f>'MSU Match Budget '!$C$54</f>
        <v>0</v>
      </c>
      <c r="I2" s="78">
        <f>'MSU Match Budget '!$C$54</f>
        <v>0</v>
      </c>
    </row>
    <row r="3" spans="1:9" x14ac:dyDescent="0.25">
      <c r="A3" s="79" t="s">
        <v>60</v>
      </c>
      <c r="B3" s="80"/>
      <c r="C3" s="80"/>
      <c r="D3" s="81"/>
      <c r="E3" s="81"/>
      <c r="F3" s="81"/>
      <c r="G3" s="81"/>
      <c r="H3" s="82"/>
      <c r="I3" s="81"/>
    </row>
    <row r="4" spans="1:9" x14ac:dyDescent="0.25">
      <c r="A4" s="83" t="s">
        <v>55</v>
      </c>
      <c r="B4" s="84"/>
      <c r="C4" s="84"/>
      <c r="D4" s="63">
        <f>'MSU Match Budget '!D51</f>
        <v>0</v>
      </c>
      <c r="E4" s="63">
        <f>'MSU Match Budget '!E51</f>
        <v>0</v>
      </c>
      <c r="F4" s="63">
        <f>'MSU Match Budget '!F51</f>
        <v>0</v>
      </c>
      <c r="G4" s="63">
        <f>'MSU Match Budget '!G51</f>
        <v>0</v>
      </c>
      <c r="H4" s="63">
        <f>'MSU Match Budget '!H51</f>
        <v>0</v>
      </c>
      <c r="I4" s="63">
        <f>'MSU Match Budget '!I51</f>
        <v>0</v>
      </c>
    </row>
    <row r="5" spans="1:9" x14ac:dyDescent="0.25">
      <c r="A5" s="83" t="s">
        <v>56</v>
      </c>
      <c r="B5" s="84"/>
      <c r="C5" s="84"/>
      <c r="D5" s="63">
        <f>D4/(100%-D2)</f>
        <v>0</v>
      </c>
      <c r="E5" s="63">
        <f t="shared" ref="E5:H5" si="0">E4/(100%-E2)</f>
        <v>0</v>
      </c>
      <c r="F5" s="63">
        <f t="shared" si="0"/>
        <v>0</v>
      </c>
      <c r="G5" s="63">
        <f t="shared" si="0"/>
        <v>0</v>
      </c>
      <c r="H5" s="63">
        <f t="shared" si="0"/>
        <v>0</v>
      </c>
      <c r="I5" s="63">
        <f>I4/(100%-I2)</f>
        <v>0</v>
      </c>
    </row>
    <row r="6" spans="1:9" x14ac:dyDescent="0.25">
      <c r="A6" s="83" t="s">
        <v>57</v>
      </c>
      <c r="B6" s="84"/>
      <c r="C6" s="84"/>
      <c r="D6" s="63">
        <f>D5-D4</f>
        <v>0</v>
      </c>
      <c r="E6" s="63">
        <f t="shared" ref="E6:I6" si="1">E5-E4</f>
        <v>0</v>
      </c>
      <c r="F6" s="63">
        <f t="shared" si="1"/>
        <v>0</v>
      </c>
      <c r="G6" s="63">
        <f t="shared" si="1"/>
        <v>0</v>
      </c>
      <c r="H6" s="63">
        <f t="shared" si="1"/>
        <v>0</v>
      </c>
      <c r="I6" s="63">
        <f t="shared" si="1"/>
        <v>0</v>
      </c>
    </row>
    <row r="7" spans="1:9" x14ac:dyDescent="0.25">
      <c r="A7" s="77" t="s">
        <v>63</v>
      </c>
      <c r="B7" s="85"/>
      <c r="C7" s="85"/>
      <c r="D7" s="64">
        <f>IF(D6=0,0,D6/D5)</f>
        <v>0</v>
      </c>
      <c r="E7" s="64">
        <f t="shared" ref="E7:H7" si="2">IF(E6=0,0,E6/E5)</f>
        <v>0</v>
      </c>
      <c r="F7" s="64">
        <f t="shared" si="2"/>
        <v>0</v>
      </c>
      <c r="G7" s="64">
        <f t="shared" si="2"/>
        <v>0</v>
      </c>
      <c r="H7" s="64">
        <f t="shared" si="2"/>
        <v>0</v>
      </c>
      <c r="I7" s="64">
        <f>IF('MSU Match Budget '!I55=0,0,I6/I5)</f>
        <v>0</v>
      </c>
    </row>
  </sheetData>
  <sheetProtection algorithmName="SHA-512" hashValue="V/vXZilXpRRKpMKrTFe429noWtgi8kmPqYT+4/DJk4Yv7gZVpizpaBMgqnNUwXDzjCOlBwNzCX/IDhBWz60gYQ==" saltValue="1xlTPQrmZS3555QmE0t46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 Budget</vt:lpstr>
      <vt:lpstr>MSU Lead Budget</vt:lpstr>
      <vt:lpstr>MSU Match Budget </vt:lpstr>
      <vt:lpstr>IDC Types</vt:lpstr>
      <vt:lpstr>TPC Sponsor (OSP Use Only)</vt:lpstr>
      <vt:lpstr>TPC MATCH (OSP Use Only)</vt:lpstr>
      <vt:lpstr>'MSU Lead Budget'!Print_Area</vt:lpstr>
      <vt:lpstr>'MSU Match Budget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Amanda Dolores Loucka</cp:lastModifiedBy>
  <cp:lastPrinted>2018-12-19T14:43:23Z</cp:lastPrinted>
  <dcterms:created xsi:type="dcterms:W3CDTF">2010-06-28T18:29:15Z</dcterms:created>
  <dcterms:modified xsi:type="dcterms:W3CDTF">2024-11-20T17:43:03Z</dcterms:modified>
</cp:coreProperties>
</file>