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70" windowHeight="7770" activeTab="0"/>
  </bookViews>
  <sheets>
    <sheet name="MSU Lead Budget" sheetId="1" r:id="rId1"/>
    <sheet name="MSU Match Budget" sheetId="2" r:id="rId2"/>
    <sheet name="ORSP Use Only" sheetId="3" state="hidden" r:id="rId3"/>
  </sheets>
  <definedNames>
    <definedName name="_xlfn.IFERROR" hidden="1">#NAME?</definedName>
    <definedName name="_xlnm.Print_Area" localSheetId="0">'MSU Lead Budget'!$A$1:$I$60</definedName>
    <definedName name="_xlnm.Print_Area" localSheetId="1">'MSU Match Budget'!$A$1:$I$60</definedName>
  </definedNames>
  <calcPr fullCalcOnLoad="1" fullPrecision="0"/>
</workbook>
</file>

<file path=xl/comments1.xml><?xml version="1.0" encoding="utf-8"?>
<comments xmlns="http://schemas.openxmlformats.org/spreadsheetml/2006/main">
  <authors>
    <author>IT</author>
  </authors>
  <commentList>
    <comment ref="A6" authorId="0">
      <text>
        <r>
          <rPr>
            <sz val="8"/>
            <rFont val="Tahoma"/>
            <family val="2"/>
          </rPr>
          <t xml:space="preserve">• Full-time Faculty can apply for release time from their academic year teaching load.  
• Released time from courses needs to be compensated by the grant at full salary rates. Generally, one class during the academic year is equal to 12.5% of salary.
• A 3% projected cost of living increase is included starting in Year 2
</t>
        </r>
      </text>
    </comment>
    <comment ref="A9" authorId="0">
      <text>
        <r>
          <rPr>
            <sz val="8"/>
            <rFont val="Tahoma"/>
            <family val="2"/>
          </rPr>
          <t xml:space="preserve">•MSU faculty/staff working less than full-time on a grant must be paid as a part-time employee.  
• Faculty can be paid for two months in the summer at a rate of 10% of their base salary per month.
• A 3% projected cost of living increase is included starting in Year 2
</t>
        </r>
      </text>
    </comment>
    <comment ref="A17" authorId="0">
      <text>
        <r>
          <rPr>
            <sz val="8"/>
            <rFont val="Tahoma"/>
            <family val="2"/>
          </rPr>
          <t>Graduate Assistants are paid a stipend of at least $7,000 for a general MA GA.
Doctoral GA's stipend for FY 23 is $22,000.</t>
        </r>
      </text>
    </comment>
    <comment ref="A31" authorId="0">
      <text>
        <r>
          <rPr>
            <sz val="8"/>
            <rFont val="Tahoma"/>
            <family val="2"/>
          </rPr>
          <t>Equipment items that  have a tangible life of more than one year and an acquisition cost of $5,000 or greater.  Items which cost less than $5,000 are included in  materials and supplies.</t>
        </r>
      </text>
    </comment>
    <comment ref="A43" authorId="0">
      <text>
        <r>
          <rPr>
            <sz val="8"/>
            <rFont val="Tahoma"/>
            <family val="2"/>
          </rPr>
          <t xml:space="preserve">Materials and Supplies (including equipment items under $5,000) </t>
        </r>
      </text>
    </comment>
    <comment ref="A45" authorId="0">
      <text>
        <r>
          <rPr>
            <sz val="8"/>
            <rFont val="Tahoma"/>
            <family val="2"/>
          </rPr>
          <t>Consultants must be an independent contractor and/or vendor, and not an employee of Montclair.
Consultants  work on an aspect of the grant which requires, for example, routine evaluation, analysis or service independent of the overall programmatic management of the grant, or they must offer an independent service (workshops, etc.) to  participants in the program.</t>
        </r>
      </text>
    </comment>
    <comment ref="A48" authorId="0">
      <text>
        <r>
          <rPr>
            <sz val="8"/>
            <rFont val="Tahoma"/>
            <family val="2"/>
          </rPr>
          <t>Subawards are used when a portion of the grant is being outsourced to another institution that will provide academic insight or contributions to the grant.</t>
        </r>
      </text>
    </comment>
    <comment ref="A59" authorId="0">
      <text>
        <r>
          <rPr>
            <sz val="8"/>
            <rFont val="Tahoma"/>
            <family val="2"/>
          </rPr>
          <t xml:space="preserve">Automatically Calculated. Also referred to as facilities and administrative costs (F&amp;A) or overhead, indirect costs are charged at a rate of 46% of modified total direct costs, excluding equipment, rental costs, tuition, participant support costs, and the portion of each subaward greater than $25,000. 
MSU's indirect cost rate is negotiated with the Department of Health and Human Services (most recent, October 27, 2021). 
If the funding agency specifies an indirect cost rate different than MSU’s federally negotiated rate, it must be followed.
</t>
        </r>
      </text>
    </comment>
    <comment ref="A53" authorId="0">
      <text>
        <r>
          <rPr>
            <b/>
            <sz val="8"/>
            <rFont val="Tahoma"/>
            <family val="2"/>
          </rPr>
          <t xml:space="preserve">Tuition for AY 23/24
</t>
        </r>
        <r>
          <rPr>
            <sz val="8"/>
            <rFont val="Tahoma"/>
            <family val="2"/>
          </rPr>
          <t>General Master’s Level in State/Out of State: Tuition/Fees =$840.93/credit
Doctoral Level in State/Out of State - $746.96 /credit
International Students: $946.93 (with J1 or F1 visas)
Tuition/fees for specific MSU programs:
https://www.montclair.edu/red-hawk-central/student-accounts/tuition-fees/graduate-costs/
A 3% increase per year is automatically calculated.</t>
        </r>
      </text>
    </comment>
    <comment ref="A25" authorId="0">
      <text>
        <r>
          <rPr>
            <sz val="8"/>
            <rFont val="Tahoma"/>
            <family val="2"/>
          </rPr>
          <t>Automatically calculated. Fringe (benefits and associated costs) is 28.1% for full-time personnel or release time for faculty.</t>
        </r>
      </text>
    </comment>
    <comment ref="A26" authorId="0">
      <text>
        <r>
          <rPr>
            <sz val="8"/>
            <rFont val="Tahoma"/>
            <family val="2"/>
          </rPr>
          <t>Automatically calculated. Fringe (benefits and associated costs) is 9.2% for part-time personnel, and summer salary.</t>
        </r>
      </text>
    </comment>
    <comment ref="A27" authorId="0">
      <text>
        <r>
          <rPr>
            <sz val="8"/>
            <rFont val="Tahoma"/>
            <family val="2"/>
          </rPr>
          <t xml:space="preserve">Automatically calculated.
1.1% for students (undergraduate and graduate).   
</t>
        </r>
      </text>
    </comment>
    <comment ref="A28" authorId="0">
      <text>
        <r>
          <rPr>
            <sz val="8"/>
            <rFont val="Tahoma"/>
            <family val="2"/>
          </rPr>
          <t>Automatically calculated. 14.8% for Post-Doctoral Fellows and Adjunct Faculty.</t>
        </r>
      </text>
    </comment>
  </commentList>
</comments>
</file>

<file path=xl/comments2.xml><?xml version="1.0" encoding="utf-8"?>
<comments xmlns="http://schemas.openxmlformats.org/spreadsheetml/2006/main">
  <authors>
    <author>IT</author>
  </authors>
  <commentList>
    <comment ref="A6" authorId="0">
      <text>
        <r>
          <rPr>
            <sz val="8"/>
            <rFont val="Tahoma"/>
            <family val="2"/>
          </rPr>
          <t xml:space="preserve">• Full-time tenure/tenure-track faculty can apply for release time from their academic year teaching load with Chair and Dean approval.
• Released time from courses is calculated at the faculty member's appointed 10 month salary. 
• One course release (typically 3 TCH per semester), is  charged at 12.5% of the faculty member's 10 month salary.
• A 3.5% projected cost of living increase is included starting in Year 2
</t>
        </r>
      </text>
    </comment>
    <comment ref="A9" authorId="0">
      <text>
        <r>
          <rPr>
            <sz val="8"/>
            <rFont val="Tahoma"/>
            <family val="2"/>
          </rPr>
          <t xml:space="preserve">Montclair  professoinal staff working less than full-time (&lt;30 hours/wk  averaged annually) on a grant must be paid as a part-time employee. 
• Faculty can be paid up to (but not exceeding) two months in the summer (July and August)  at a rate of 10% of their base salary per month.
• A 3.5% projected cost of living increase is included starting in Year 2.
</t>
        </r>
      </text>
    </comment>
    <comment ref="A17" authorId="0">
      <text>
        <r>
          <rPr>
            <sz val="8"/>
            <rFont val="Tahoma"/>
            <family val="2"/>
          </rPr>
          <t xml:space="preserve">Graduate Assistants are paid a stipend of at least $7,000 for a general Master's level (MA) GA.
Minimal Doctoral GA stipend for FY 24  is $22,000. </t>
        </r>
      </text>
    </comment>
    <comment ref="A25" authorId="0">
      <text>
        <r>
          <rPr>
            <sz val="8"/>
            <rFont val="Tahoma"/>
            <family val="2"/>
          </rPr>
          <t>Automatically calculated. Fringe (benefits and associated costs) is 28.1% for full-time personnel or release time for faculty.</t>
        </r>
      </text>
    </comment>
    <comment ref="A26" authorId="0">
      <text>
        <r>
          <rPr>
            <sz val="8"/>
            <rFont val="Tahoma"/>
            <family val="2"/>
          </rPr>
          <t>Automatically calculated. Fringe (benefits and associated costs) is 9.2% for part-time personnel, and summer salary.</t>
        </r>
      </text>
    </comment>
    <comment ref="A27" authorId="0">
      <text>
        <r>
          <rPr>
            <sz val="8"/>
            <rFont val="Tahoma"/>
            <family val="2"/>
          </rPr>
          <t xml:space="preserve">Automatically calculated. 1.1% for students (undergraduate and graduate). 
</t>
        </r>
      </text>
    </comment>
    <comment ref="A28" authorId="0">
      <text>
        <r>
          <rPr>
            <sz val="8"/>
            <rFont val="Tahoma"/>
            <family val="2"/>
          </rPr>
          <t>Automatically calculated. 14.8% for Post-Doctoral Fellows and Adjunct Faculty.</t>
        </r>
      </text>
    </comment>
    <comment ref="A31" authorId="0">
      <text>
        <r>
          <rPr>
            <sz val="8"/>
            <rFont val="Tahoma"/>
            <family val="2"/>
          </rPr>
          <t>Equipment items that  have a tangible life of more than one year and an acquisition cost of $5,000 or greater.  Items which cost less than $5,000 are included in  materials and supplies.</t>
        </r>
      </text>
    </comment>
    <comment ref="A43" authorId="0">
      <text>
        <r>
          <rPr>
            <sz val="8"/>
            <rFont val="Tahoma"/>
            <family val="2"/>
          </rPr>
          <t>Materials and Supplies (including equipment items under $5,000).</t>
        </r>
      </text>
    </comment>
    <comment ref="A45" authorId="0">
      <text>
        <r>
          <rPr>
            <sz val="8"/>
            <rFont val="Tahoma"/>
            <family val="2"/>
          </rPr>
          <t>Consultants must be an independent contractor and/or vendor, and not an employee of Montclair.
Consultants  work on an aspect of the grant which requires, for example, routine evaluation, analysis or service independent of the overall programmatic management of the grant, or they must offer an independent service (workshops, etc.) to  participants in the program.</t>
        </r>
      </text>
    </comment>
    <comment ref="A48" authorId="0">
      <text>
        <r>
          <rPr>
            <sz val="8"/>
            <rFont val="Tahoma"/>
            <family val="2"/>
          </rPr>
          <t>Subawards are used when a portion of the grant is being outsourced to another institution that will provide academic insight or contributions to the grant.</t>
        </r>
      </text>
    </comment>
    <comment ref="A53" authorId="0">
      <text>
        <r>
          <rPr>
            <b/>
            <sz val="8"/>
            <rFont val="Tahoma"/>
            <family val="2"/>
          </rPr>
          <t xml:space="preserve">Tuition for AY 23/24
</t>
        </r>
        <r>
          <rPr>
            <sz val="8"/>
            <rFont val="Tahoma"/>
            <family val="2"/>
          </rPr>
          <t xml:space="preserve">General Master’s Level in State/Out of State:Tuition /Fee's=$793.67/credit
Tuition for AY 23/24
General Master’s Level in State/Out of State: Tuition/Fees =$840.93/credit
Doctoral Level in State/Out of State - $746.96 /credit
International Students: $946.93 (with J1 or F1 visas)
Tuition/fees for specific MSU programs:
https://www.montclair.edu/red-hawk-central/student-accounts/tuition-fees/graduate-costs/
A 3% increase per year is automatically calculated.
</t>
        </r>
      </text>
    </comment>
    <comment ref="A59" authorId="0">
      <text>
        <r>
          <rPr>
            <sz val="8"/>
            <rFont val="Tahoma"/>
            <family val="2"/>
          </rPr>
          <t xml:space="preserve">Automatically Calculated. Also referred to as facilities and administrative costs (F&amp;A) or overhead, indirect costs are charged at a rate of 45% of modified total direct costs, excluding equipment, rental costs, tuition, participant support costs, and the portion of each subaward greater than $25,000. 
MSU's indirect cost rate is negotiated with the Department of Health and Human Services (most recent, November 9, 2018). 
If the funding agency specifies an indirect cost rate different than MSU’s federally negotiated rate, it must be followed.
</t>
        </r>
      </text>
    </comment>
  </commentList>
</comments>
</file>

<file path=xl/sharedStrings.xml><?xml version="1.0" encoding="utf-8"?>
<sst xmlns="http://schemas.openxmlformats.org/spreadsheetml/2006/main" count="147" uniqueCount="75">
  <si>
    <t>Full Time/Release Time Salary</t>
  </si>
  <si>
    <t>Part Time/Summer Salary</t>
  </si>
  <si>
    <t>Total Senior Personnel</t>
  </si>
  <si>
    <t>Graduate Assistant Stipend</t>
  </si>
  <si>
    <t>Total Other Personnel</t>
  </si>
  <si>
    <t>Total Salary &amp; Wages</t>
  </si>
  <si>
    <t>Total Fringe Benefits</t>
  </si>
  <si>
    <t>Total Salary, Wages &amp; Fringe Benefits</t>
  </si>
  <si>
    <t>Consultants</t>
  </si>
  <si>
    <t>Total</t>
  </si>
  <si>
    <t>Materials &amp; Supplies</t>
  </si>
  <si>
    <t>Publication/Documentation/Dissemination Costs</t>
  </si>
  <si>
    <t>Computer Services</t>
  </si>
  <si>
    <t>Subaward #1</t>
  </si>
  <si>
    <t>Subaward #2</t>
  </si>
  <si>
    <t>Subaward #3</t>
  </si>
  <si>
    <t>A. Senior Personnel</t>
  </si>
  <si>
    <t>B. Other Personnel</t>
  </si>
  <si>
    <t>Student Worker Salary</t>
  </si>
  <si>
    <t>Domestic</t>
  </si>
  <si>
    <t>Foreign</t>
  </si>
  <si>
    <t>Total Travel</t>
  </si>
  <si>
    <t>Stipends</t>
  </si>
  <si>
    <t>Travel</t>
  </si>
  <si>
    <t>Subsistence</t>
  </si>
  <si>
    <t>Other</t>
  </si>
  <si>
    <t>Effort (months)</t>
  </si>
  <si>
    <t>Total Other Direct Costs</t>
  </si>
  <si>
    <t>Post-Doctoral Fellow</t>
  </si>
  <si>
    <t>Other Full-Time</t>
  </si>
  <si>
    <t>Subaward #4</t>
  </si>
  <si>
    <t>Year 1</t>
  </si>
  <si>
    <t>Year 2</t>
  </si>
  <si>
    <t>Year 3</t>
  </si>
  <si>
    <t>Year 4</t>
  </si>
  <si>
    <t>Year 5</t>
  </si>
  <si>
    <t>Prime Sponsor (if subcontract):</t>
  </si>
  <si>
    <t>MONTCLAIR STATE UNIVERSITY: LEAD BUDGET</t>
  </si>
  <si>
    <t>C. Fringe</t>
  </si>
  <si>
    <t>E. Travel</t>
  </si>
  <si>
    <t>F. Participant/Trainee Support (e.g., REU, Fellowship grants)</t>
  </si>
  <si>
    <t>G. Other Direct Costs</t>
  </si>
  <si>
    <t>H. Total Direct Costs (A through G)</t>
  </si>
  <si>
    <t xml:space="preserve">I. Indirect Costs </t>
  </si>
  <si>
    <t>J. TOTAL Direct &amp; Indirect Costs</t>
  </si>
  <si>
    <t>Total  Participant/Trainee Support</t>
  </si>
  <si>
    <t>DO NOT EDIT - FOR OSP USE ONLY</t>
  </si>
  <si>
    <t>SUBAWARDS  FOR MTDC (ORSP USE ONLY)</t>
  </si>
  <si>
    <t>Subaward 1</t>
  </si>
  <si>
    <t>Subaward 2</t>
  </si>
  <si>
    <t>Subaward 3</t>
  </si>
  <si>
    <t>Subaward 4</t>
  </si>
  <si>
    <t>Total Subawards</t>
  </si>
  <si>
    <t>Human Subjects Incentives</t>
  </si>
  <si>
    <t>MONTCLAIR STATE UNIVERSITY: MATCH BUDGET</t>
  </si>
  <si>
    <t>OSP USE ONLY</t>
  </si>
  <si>
    <t>=</t>
  </si>
  <si>
    <t>This Row OSP USE ONLY. Enter Base Type (e.g. TDC, MTDC) and Indirect Cost Rate</t>
  </si>
  <si>
    <t xml:space="preserve">OSP will manually calculate the indirect costs calcuation on the MSU match budget. </t>
  </si>
  <si>
    <t>D. Equipment (acquisition cost $5,000 or greater)</t>
  </si>
  <si>
    <t>D. Equipment (acquisition cost of $5,000 or greater)</t>
  </si>
  <si>
    <t>Total Other(Other)</t>
  </si>
  <si>
    <t>Graduate Research Assistant Tuition</t>
  </si>
  <si>
    <t>Total (Other/Other)</t>
  </si>
  <si>
    <t xml:space="preserve"> Other (please specify)</t>
  </si>
  <si>
    <t>Other Part-Time</t>
  </si>
  <si>
    <t xml:space="preserve"> Fringe on FT/Release Time @ 28.1%</t>
  </si>
  <si>
    <t xml:space="preserve"> Fringe on Part Time/Summer Sal. @ 9.2%</t>
  </si>
  <si>
    <t xml:space="preserve"> Fringe on Student Assistant Sal. @1.1%</t>
  </si>
  <si>
    <t xml:space="preserve"> Fringe on Post-Doctoral Fellow(s) @14.8%</t>
  </si>
  <si>
    <r>
      <t xml:space="preserve">MTDC Base (less tuition, equipment  </t>
    </r>
    <r>
      <rPr>
        <sz val="10"/>
        <rFont val="Calibri"/>
        <family val="2"/>
      </rPr>
      <t>≥</t>
    </r>
    <r>
      <rPr>
        <i/>
        <sz val="10"/>
        <rFont val="Arial"/>
        <family val="2"/>
      </rPr>
      <t>$5,000,subawards in excess of $25,000)</t>
    </r>
  </si>
  <si>
    <t>Principal Investigator Name:</t>
  </si>
  <si>
    <t>Sponsor:</t>
  </si>
  <si>
    <t>Start/End Date (XX/XX/XXXX to XX/XX/XXXX)</t>
  </si>
  <si>
    <t>AY 2023-2024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</si>
</sst>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_);_(* \(#,##0.000\);_(* &quot;-&quot;???_);_(@_)"/>
    <numFmt numFmtId="166" formatCode="[$-409]dddd\,\ mmmm\ dd\,\ yyyy"/>
    <numFmt numFmtId="167" formatCode="_(* #,##0.0000_);_(* \(#,##0.0000\);_(* &quot;-&quot;????_);_(@_)"/>
    <numFmt numFmtId="168" formatCode="_([$$-409]* #,##0.00_);_([$$-409]* \(#,##0.00\);_([$$-409]* &quot;-&quot;??_);_(@_)"/>
    <numFmt numFmtId="169" formatCode="_([$$-409]* #,##0.0_);_([$$-409]* \(#,##0.0\);_([$$-409]* &quot;-&quot;??_);_(@_)"/>
    <numFmt numFmtId="170" formatCode="_([$$-409]* #,##0_);_([$$-409]* \(#,##0\);_([$$-409]* &quot;-&quot;??_);_(@_)"/>
  </numFmts>
  <fonts count="54">
    <font>
      <sz val="11"/>
      <color theme="1"/>
      <name val="Calibri"/>
      <family val="2"/>
    </font>
    <font>
      <sz val="11"/>
      <color indexed="8"/>
      <name val="Calibri"/>
      <family val="2"/>
    </font>
    <font>
      <i/>
      <sz val="10"/>
      <name val="Arial"/>
      <family val="2"/>
    </font>
    <font>
      <b/>
      <sz val="10"/>
      <name val="Arial"/>
      <family val="2"/>
    </font>
    <font>
      <sz val="8"/>
      <name val="Tahoma"/>
      <family val="2"/>
    </font>
    <font>
      <b/>
      <sz val="8"/>
      <name val="Tahoma"/>
      <family val="2"/>
    </font>
    <font>
      <sz val="10"/>
      <name val="Arial"/>
      <family val="2"/>
    </font>
    <font>
      <b/>
      <u val="single"/>
      <sz val="10"/>
      <name val="Arial"/>
      <family val="2"/>
    </font>
    <font>
      <b/>
      <i/>
      <sz val="10"/>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11"/>
      <name val="Calibri"/>
      <family val="2"/>
    </font>
    <font>
      <b/>
      <i/>
      <sz val="10"/>
      <color indexed="8"/>
      <name val="Calibri"/>
      <family val="2"/>
    </font>
    <font>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0"/>
      <color theme="1"/>
      <name val="Calibri"/>
      <family val="2"/>
    </font>
    <font>
      <i/>
      <sz val="9"/>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2"/>
        <bgColor indexed="64"/>
      </patternFill>
    </fill>
    <fill>
      <patternFill patternType="solid">
        <fgColor theme="0" tint="-0.34997999668121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double"/>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color indexed="63"/>
      </right>
      <top style="thin"/>
      <bottom style="hair"/>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8">
    <xf numFmtId="0" fontId="0" fillId="0" borderId="0" xfId="0" applyFont="1" applyAlignment="1">
      <alignment/>
    </xf>
    <xf numFmtId="41" fontId="0" fillId="0" borderId="10" xfId="0" applyNumberFormat="1" applyBorder="1" applyAlignment="1" applyProtection="1">
      <alignment/>
      <protection locked="0"/>
    </xf>
    <xf numFmtId="41" fontId="0" fillId="0" borderId="11" xfId="42" applyNumberFormat="1" applyFont="1" applyBorder="1" applyAlignment="1" applyProtection="1">
      <alignment/>
      <protection locked="0"/>
    </xf>
    <xf numFmtId="41" fontId="48" fillId="0" borderId="10" xfId="0" applyNumberFormat="1" applyFont="1" applyBorder="1" applyAlignment="1" applyProtection="1">
      <alignment/>
      <protection locked="0"/>
    </xf>
    <xf numFmtId="41" fontId="0" fillId="33" borderId="11" xfId="42" applyNumberFormat="1" applyFont="1" applyFill="1" applyBorder="1" applyAlignment="1" applyProtection="1">
      <alignment/>
      <protection locked="0"/>
    </xf>
    <xf numFmtId="41" fontId="0" fillId="33" borderId="12" xfId="42" applyNumberFormat="1" applyFont="1" applyFill="1" applyBorder="1" applyAlignment="1" applyProtection="1">
      <alignment/>
      <protection locked="0"/>
    </xf>
    <xf numFmtId="41" fontId="0" fillId="0" borderId="10" xfId="0" applyNumberFormat="1" applyFont="1" applyBorder="1" applyAlignment="1" applyProtection="1">
      <alignment horizontal="right"/>
      <protection locked="0"/>
    </xf>
    <xf numFmtId="41" fontId="50" fillId="0" borderId="10" xfId="0" applyNumberFormat="1" applyFont="1" applyBorder="1" applyAlignment="1" applyProtection="1">
      <alignment horizontal="right"/>
      <protection locked="0"/>
    </xf>
    <xf numFmtId="41" fontId="0" fillId="0" borderId="11" xfId="42" applyNumberFormat="1" applyFont="1" applyFill="1" applyBorder="1" applyAlignment="1" applyProtection="1">
      <alignment/>
      <protection locked="0"/>
    </xf>
    <xf numFmtId="41" fontId="0" fillId="0" borderId="0" xfId="0" applyNumberFormat="1" applyFont="1" applyBorder="1" applyAlignment="1" applyProtection="1">
      <alignment horizontal="right"/>
      <protection locked="0"/>
    </xf>
    <xf numFmtId="41" fontId="50" fillId="0" borderId="0" xfId="0" applyNumberFormat="1" applyFont="1" applyBorder="1" applyAlignment="1" applyProtection="1">
      <alignment horizontal="right"/>
      <protection locked="0"/>
    </xf>
    <xf numFmtId="41" fontId="48" fillId="34" borderId="10" xfId="0" applyNumberFormat="1" applyFont="1" applyFill="1" applyBorder="1" applyAlignment="1" applyProtection="1">
      <alignment/>
      <protection locked="0"/>
    </xf>
    <xf numFmtId="41" fontId="0" fillId="34" borderId="11" xfId="42" applyNumberFormat="1" applyFont="1" applyFill="1" applyBorder="1" applyAlignment="1" applyProtection="1">
      <alignment/>
      <protection locked="0"/>
    </xf>
    <xf numFmtId="42" fontId="0" fillId="34" borderId="13" xfId="42" applyNumberFormat="1" applyFont="1" applyFill="1" applyBorder="1" applyAlignment="1" applyProtection="1">
      <alignment/>
      <protection locked="0"/>
    </xf>
    <xf numFmtId="0" fontId="0" fillId="0" borderId="0" xfId="0" applyAlignment="1" applyProtection="1">
      <alignment/>
      <protection locked="0"/>
    </xf>
    <xf numFmtId="43" fontId="0" fillId="0" borderId="11" xfId="0" applyNumberFormat="1" applyBorder="1" applyAlignment="1" applyProtection="1">
      <alignment/>
      <protection locked="0"/>
    </xf>
    <xf numFmtId="49" fontId="29" fillId="29" borderId="14" xfId="48" applyNumberFormat="1" applyFont="1" applyBorder="1" applyAlignment="1" applyProtection="1">
      <alignment horizontal="center"/>
      <protection locked="0"/>
    </xf>
    <xf numFmtId="41" fontId="29" fillId="29" borderId="14" xfId="48" applyNumberFormat="1" applyFont="1" applyBorder="1" applyAlignment="1" applyProtection="1">
      <alignment horizontal="left"/>
      <protection locked="0"/>
    </xf>
    <xf numFmtId="41" fontId="29" fillId="29" borderId="0" xfId="48" applyNumberFormat="1" applyFont="1" applyBorder="1" applyAlignment="1" applyProtection="1">
      <alignment horizontal="right"/>
      <protection locked="0"/>
    </xf>
    <xf numFmtId="41" fontId="48" fillId="0" borderId="0" xfId="0" applyNumberFormat="1" applyFont="1" applyBorder="1" applyAlignment="1" applyProtection="1">
      <alignment/>
      <protection locked="0"/>
    </xf>
    <xf numFmtId="0" fontId="0" fillId="0" borderId="0" xfId="0" applyBorder="1" applyAlignment="1" applyProtection="1">
      <alignment/>
      <protection/>
    </xf>
    <xf numFmtId="0" fontId="0" fillId="0" borderId="15" xfId="0" applyBorder="1" applyAlignment="1" applyProtection="1">
      <alignment/>
      <protection/>
    </xf>
    <xf numFmtId="0" fontId="8" fillId="35" borderId="0" xfId="0" applyFont="1" applyFill="1" applyBorder="1" applyAlignment="1" applyProtection="1">
      <alignment/>
      <protection/>
    </xf>
    <xf numFmtId="0" fontId="8" fillId="35" borderId="15" xfId="0" applyFont="1" applyFill="1" applyBorder="1" applyAlignment="1" applyProtection="1">
      <alignment/>
      <protection/>
    </xf>
    <xf numFmtId="0" fontId="8" fillId="35" borderId="16" xfId="0" applyFont="1" applyFill="1" applyBorder="1" applyAlignment="1" applyProtection="1">
      <alignment/>
      <protection/>
    </xf>
    <xf numFmtId="0" fontId="8" fillId="35" borderId="17" xfId="0" applyFont="1" applyFill="1" applyBorder="1" applyAlignment="1" applyProtection="1">
      <alignment/>
      <protection/>
    </xf>
    <xf numFmtId="0" fontId="7" fillId="35" borderId="18" xfId="0" applyFont="1" applyFill="1" applyBorder="1" applyAlignment="1" applyProtection="1">
      <alignment/>
      <protection/>
    </xf>
    <xf numFmtId="0" fontId="8" fillId="35" borderId="19" xfId="0" applyFont="1" applyFill="1" applyBorder="1"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0" borderId="21" xfId="0" applyBorder="1" applyAlignment="1" applyProtection="1">
      <alignment/>
      <protection/>
    </xf>
    <xf numFmtId="0" fontId="0" fillId="0" borderId="0" xfId="0" applyFill="1" applyBorder="1" applyAlignment="1" applyProtection="1">
      <alignment/>
      <protection/>
    </xf>
    <xf numFmtId="0" fontId="8" fillId="35" borderId="21" xfId="0" applyFont="1" applyFill="1" applyBorder="1" applyAlignment="1" applyProtection="1">
      <alignment horizontal="right"/>
      <protection/>
    </xf>
    <xf numFmtId="0" fontId="0" fillId="35" borderId="0" xfId="0" applyFill="1" applyBorder="1" applyAlignment="1" applyProtection="1">
      <alignment/>
      <protection/>
    </xf>
    <xf numFmtId="0" fontId="0" fillId="36" borderId="0" xfId="0" applyFill="1" applyBorder="1" applyAlignment="1" applyProtection="1">
      <alignment/>
      <protection/>
    </xf>
    <xf numFmtId="0" fontId="8" fillId="0" borderId="21" xfId="0" applyFont="1" applyBorder="1" applyAlignment="1" applyProtection="1">
      <alignment horizontal="right"/>
      <protection/>
    </xf>
    <xf numFmtId="0" fontId="8" fillId="35" borderId="22" xfId="0" applyFont="1" applyFill="1" applyBorder="1" applyAlignment="1" applyProtection="1">
      <alignment horizontal="right"/>
      <protection/>
    </xf>
    <xf numFmtId="0" fontId="0" fillId="35" borderId="16" xfId="0" applyFill="1" applyBorder="1" applyAlignment="1" applyProtection="1">
      <alignment/>
      <protection/>
    </xf>
    <xf numFmtId="0" fontId="0" fillId="36" borderId="16" xfId="0" applyFill="1" applyBorder="1" applyAlignment="1" applyProtection="1">
      <alignment/>
      <protection/>
    </xf>
    <xf numFmtId="41" fontId="0" fillId="0" borderId="11" xfId="0" applyNumberFormat="1" applyBorder="1" applyAlignment="1" applyProtection="1">
      <alignment/>
      <protection locked="0"/>
    </xf>
    <xf numFmtId="41" fontId="0" fillId="0" borderId="23" xfId="0" applyNumberFormat="1" applyFill="1" applyBorder="1" applyAlignment="1" applyProtection="1">
      <alignment/>
      <protection locked="0"/>
    </xf>
    <xf numFmtId="42" fontId="0" fillId="34" borderId="13" xfId="0" applyNumberFormat="1" applyFill="1" applyBorder="1" applyAlignment="1" applyProtection="1">
      <alignment/>
      <protection locked="0"/>
    </xf>
    <xf numFmtId="41" fontId="50" fillId="33" borderId="11" xfId="0" applyNumberFormat="1" applyFont="1" applyFill="1" applyBorder="1" applyAlignment="1" applyProtection="1">
      <alignment/>
      <protection locked="0"/>
    </xf>
    <xf numFmtId="41" fontId="2" fillId="0" borderId="11" xfId="42" applyNumberFormat="1" applyFont="1" applyFill="1" applyBorder="1" applyAlignment="1" applyProtection="1">
      <alignment/>
      <protection locked="0"/>
    </xf>
    <xf numFmtId="41" fontId="29" fillId="34" borderId="11" xfId="48" applyNumberFormat="1" applyFont="1" applyFill="1" applyBorder="1" applyAlignment="1" applyProtection="1">
      <alignment/>
      <protection locked="0"/>
    </xf>
    <xf numFmtId="41" fontId="0" fillId="37" borderId="11" xfId="42" applyNumberFormat="1" applyFont="1" applyFill="1" applyBorder="1" applyAlignment="1" applyProtection="1">
      <alignment/>
      <protection locked="0"/>
    </xf>
    <xf numFmtId="41" fontId="2" fillId="37" borderId="11" xfId="0" applyNumberFormat="1" applyFont="1" applyFill="1" applyBorder="1" applyAlignment="1" applyProtection="1">
      <alignment horizontal="right"/>
      <protection locked="0"/>
    </xf>
    <xf numFmtId="41" fontId="0" fillId="34" borderId="11" xfId="0" applyNumberFormat="1" applyFill="1" applyBorder="1" applyAlignment="1" applyProtection="1">
      <alignment/>
      <protection locked="0"/>
    </xf>
    <xf numFmtId="41" fontId="0" fillId="0" borderId="11" xfId="0" applyNumberFormat="1" applyBorder="1" applyAlignment="1" applyProtection="1">
      <alignment horizontal="right"/>
      <protection locked="0"/>
    </xf>
    <xf numFmtId="10" fontId="48" fillId="0" borderId="23" xfId="0" applyNumberFormat="1" applyFont="1" applyFill="1" applyBorder="1" applyAlignment="1" applyProtection="1">
      <alignment/>
      <protection locked="0"/>
    </xf>
    <xf numFmtId="41" fontId="29" fillId="29" borderId="14" xfId="48" applyNumberFormat="1" applyFont="1" applyBorder="1" applyAlignment="1" applyProtection="1">
      <alignment/>
      <protection locked="0"/>
    </xf>
    <xf numFmtId="41" fontId="29" fillId="29" borderId="14" xfId="48" applyNumberFormat="1" applyFont="1" applyBorder="1" applyAlignment="1" applyProtection="1">
      <alignment horizontal="center"/>
      <protection locked="0"/>
    </xf>
    <xf numFmtId="41" fontId="29" fillId="34" borderId="10" xfId="48" applyNumberFormat="1" applyFont="1" applyFill="1" applyBorder="1" applyAlignment="1" applyProtection="1">
      <alignment/>
      <protection locked="0"/>
    </xf>
    <xf numFmtId="41" fontId="2" fillId="0" borderId="0" xfId="0" applyNumberFormat="1" applyFont="1" applyAlignment="1" applyProtection="1">
      <alignment horizontal="right"/>
      <protection locked="0"/>
    </xf>
    <xf numFmtId="43" fontId="2" fillId="0" borderId="11" xfId="0" applyNumberFormat="1" applyFont="1" applyFill="1" applyBorder="1" applyAlignment="1" applyProtection="1">
      <alignment horizontal="right"/>
      <protection locked="0"/>
    </xf>
    <xf numFmtId="41" fontId="29" fillId="34" borderId="0" xfId="48" applyNumberFormat="1" applyFont="1" applyFill="1" applyAlignment="1" applyProtection="1">
      <alignment horizontal="left"/>
      <protection locked="0"/>
    </xf>
    <xf numFmtId="43" fontId="29" fillId="34" borderId="11" xfId="48" applyNumberFormat="1" applyFont="1" applyFill="1" applyBorder="1" applyAlignment="1" applyProtection="1">
      <alignment horizontal="left"/>
      <protection locked="0"/>
    </xf>
    <xf numFmtId="41" fontId="6" fillId="0" borderId="10" xfId="0" applyNumberFormat="1" applyFont="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1" fontId="29" fillId="34" borderId="11" xfId="48" applyNumberFormat="1" applyFont="1" applyFill="1" applyBorder="1" applyAlignment="1" applyProtection="1">
      <alignment horizontal="left"/>
      <protection locked="0"/>
    </xf>
    <xf numFmtId="41" fontId="0" fillId="0" borderId="11" xfId="0" applyNumberFormat="1" applyFill="1" applyBorder="1" applyAlignment="1" applyProtection="1">
      <alignment/>
      <protection locked="0"/>
    </xf>
    <xf numFmtId="41" fontId="2" fillId="0" borderId="10" xfId="0" applyNumberFormat="1" applyFont="1" applyBorder="1" applyAlignment="1" applyProtection="1">
      <alignment horizontal="right"/>
      <protection locked="0"/>
    </xf>
    <xf numFmtId="41" fontId="2" fillId="0" borderId="11" xfId="0" applyNumberFormat="1" applyFont="1" applyFill="1" applyBorder="1" applyAlignment="1" applyProtection="1">
      <alignment horizontal="right"/>
      <protection locked="0"/>
    </xf>
    <xf numFmtId="41" fontId="3" fillId="0" borderId="10" xfId="0" applyNumberFormat="1" applyFont="1" applyBorder="1" applyAlignment="1" applyProtection="1">
      <alignment horizontal="left"/>
      <protection locked="0"/>
    </xf>
    <xf numFmtId="41" fontId="2" fillId="34" borderId="11" xfId="0" applyNumberFormat="1" applyFont="1" applyFill="1" applyBorder="1" applyAlignment="1" applyProtection="1">
      <alignment horizontal="right"/>
      <protection locked="0"/>
    </xf>
    <xf numFmtId="0" fontId="0" fillId="0" borderId="0" xfId="0" applyFont="1" applyAlignment="1" applyProtection="1">
      <alignment horizontal="right"/>
      <protection locked="0"/>
    </xf>
    <xf numFmtId="0" fontId="50" fillId="0" borderId="0" xfId="0" applyFont="1" applyAlignment="1" applyProtection="1">
      <alignment horizontal="right"/>
      <protection locked="0"/>
    </xf>
    <xf numFmtId="0" fontId="0" fillId="34" borderId="11" xfId="0" applyFill="1" applyBorder="1" applyAlignment="1" applyProtection="1">
      <alignment/>
      <protection locked="0"/>
    </xf>
    <xf numFmtId="0" fontId="0" fillId="0" borderId="11" xfId="0" applyBorder="1" applyAlignment="1" applyProtection="1">
      <alignment/>
      <protection locked="0"/>
    </xf>
    <xf numFmtId="0" fontId="48" fillId="34" borderId="0" xfId="0" applyFont="1" applyFill="1" applyAlignment="1" applyProtection="1">
      <alignment/>
      <protection locked="0"/>
    </xf>
    <xf numFmtId="0" fontId="0" fillId="0" borderId="11" xfId="0" applyFill="1" applyBorder="1" applyAlignment="1" applyProtection="1">
      <alignment/>
      <protection locked="0"/>
    </xf>
    <xf numFmtId="0" fontId="50" fillId="33" borderId="11" xfId="0" applyFont="1" applyFill="1" applyBorder="1" applyAlignment="1" applyProtection="1">
      <alignment/>
      <protection locked="0"/>
    </xf>
    <xf numFmtId="41" fontId="3" fillId="34" borderId="10" xfId="0" applyNumberFormat="1" applyFont="1" applyFill="1" applyBorder="1" applyAlignment="1" applyProtection="1">
      <alignment/>
      <protection locked="0"/>
    </xf>
    <xf numFmtId="41" fontId="2" fillId="0" borderId="0" xfId="0" applyNumberFormat="1" applyFont="1" applyFill="1" applyBorder="1" applyAlignment="1" applyProtection="1">
      <alignment wrapText="1" shrinkToFit="1"/>
      <protection locked="0"/>
    </xf>
    <xf numFmtId="41" fontId="2" fillId="0" borderId="0" xfId="0" applyNumberFormat="1" applyFont="1" applyFill="1" applyBorder="1" applyAlignment="1" applyProtection="1">
      <alignment/>
      <protection locked="0"/>
    </xf>
    <xf numFmtId="41" fontId="3" fillId="0" borderId="16" xfId="0" applyNumberFormat="1" applyFont="1" applyBorder="1" applyAlignment="1" applyProtection="1">
      <alignment/>
      <protection locked="0"/>
    </xf>
    <xf numFmtId="0" fontId="0" fillId="33" borderId="12" xfId="0" applyFill="1" applyBorder="1" applyAlignment="1" applyProtection="1">
      <alignment/>
      <protection locked="0"/>
    </xf>
    <xf numFmtId="41" fontId="3" fillId="34" borderId="13" xfId="0" applyNumberFormat="1" applyFont="1" applyFill="1" applyBorder="1" applyAlignment="1" applyProtection="1">
      <alignment/>
      <protection locked="0"/>
    </xf>
    <xf numFmtId="0" fontId="0" fillId="34" borderId="13" xfId="0" applyFill="1" applyBorder="1" applyAlignment="1" applyProtection="1">
      <alignment/>
      <protection locked="0"/>
    </xf>
    <xf numFmtId="41" fontId="29" fillId="29" borderId="0" xfId="48" applyNumberFormat="1" applyFont="1" applyBorder="1" applyAlignment="1" applyProtection="1">
      <alignment horizontal="left"/>
      <protection locked="0"/>
    </xf>
    <xf numFmtId="0" fontId="50" fillId="0" borderId="0" xfId="0" applyFont="1" applyAlignment="1" applyProtection="1">
      <alignment/>
      <protection locked="0"/>
    </xf>
    <xf numFmtId="41" fontId="0" fillId="0" borderId="10" xfId="42" applyNumberFormat="1" applyFont="1" applyBorder="1" applyAlignment="1" applyProtection="1">
      <alignment/>
      <protection locked="0"/>
    </xf>
    <xf numFmtId="41" fontId="51" fillId="0" borderId="0" xfId="0" applyNumberFormat="1" applyFont="1" applyBorder="1" applyAlignment="1" applyProtection="1">
      <alignment/>
      <protection/>
    </xf>
    <xf numFmtId="0" fontId="51" fillId="0" borderId="0" xfId="0" applyFont="1" applyAlignment="1" applyProtection="1">
      <alignment/>
      <protection/>
    </xf>
    <xf numFmtId="41" fontId="51" fillId="0" borderId="19" xfId="0" applyNumberFormat="1" applyFont="1" applyBorder="1" applyAlignment="1" applyProtection="1">
      <alignment/>
      <protection/>
    </xf>
    <xf numFmtId="41" fontId="51" fillId="0" borderId="19" xfId="42" applyNumberFormat="1" applyFont="1" applyBorder="1" applyAlignment="1" applyProtection="1">
      <alignment/>
      <protection/>
    </xf>
    <xf numFmtId="0" fontId="29" fillId="0" borderId="0" xfId="0" applyFont="1" applyAlignment="1" applyProtection="1">
      <alignment/>
      <protection locked="0"/>
    </xf>
    <xf numFmtId="41" fontId="50" fillId="0" borderId="0" xfId="0" applyNumberFormat="1" applyFont="1" applyAlignment="1" applyProtection="1">
      <alignment/>
      <protection locked="0"/>
    </xf>
    <xf numFmtId="41" fontId="0" fillId="0" borderId="0" xfId="0" applyNumberFormat="1" applyFont="1" applyAlignment="1" applyProtection="1">
      <alignment/>
      <protection locked="0"/>
    </xf>
    <xf numFmtId="0" fontId="0" fillId="0" borderId="0" xfId="0" applyFont="1" applyAlignment="1" applyProtection="1">
      <alignment/>
      <protection locked="0"/>
    </xf>
    <xf numFmtId="41" fontId="0" fillId="0" borderId="0" xfId="0" applyNumberFormat="1" applyAlignment="1" applyProtection="1">
      <alignment/>
      <protection locked="0"/>
    </xf>
    <xf numFmtId="41" fontId="29" fillId="29" borderId="0" xfId="48" applyNumberFormat="1" applyFont="1" applyBorder="1" applyAlignment="1" applyProtection="1">
      <alignment horizontal="left"/>
      <protection locked="0"/>
    </xf>
    <xf numFmtId="41" fontId="50" fillId="0" borderId="11" xfId="42" applyNumberFormat="1" applyFont="1" applyFill="1" applyBorder="1" applyAlignment="1" applyProtection="1">
      <alignment/>
      <protection/>
    </xf>
    <xf numFmtId="41" fontId="29" fillId="35" borderId="0" xfId="48" applyNumberFormat="1" applyFont="1" applyFill="1" applyBorder="1" applyAlignment="1" applyProtection="1">
      <alignment horizontal="left"/>
      <protection locked="0"/>
    </xf>
    <xf numFmtId="41" fontId="0" fillId="38" borderId="23" xfId="0" applyNumberFormat="1" applyFill="1" applyBorder="1" applyAlignment="1" applyProtection="1">
      <alignment/>
      <protection locked="0"/>
    </xf>
    <xf numFmtId="0" fontId="0" fillId="38" borderId="0" xfId="0" applyFill="1" applyAlignment="1" applyProtection="1">
      <alignment/>
      <protection locked="0"/>
    </xf>
    <xf numFmtId="0" fontId="48" fillId="0" borderId="0" xfId="0" applyFont="1" applyAlignment="1" applyProtection="1">
      <alignment/>
      <protection locked="0"/>
    </xf>
    <xf numFmtId="41" fontId="0" fillId="38" borderId="11" xfId="42" applyNumberFormat="1" applyFont="1" applyFill="1" applyBorder="1" applyAlignment="1" applyProtection="1">
      <alignment/>
      <protection locked="0"/>
    </xf>
    <xf numFmtId="0" fontId="48" fillId="38" borderId="0" xfId="0" applyFont="1" applyFill="1" applyAlignment="1" applyProtection="1">
      <alignment/>
      <protection locked="0"/>
    </xf>
    <xf numFmtId="10" fontId="48" fillId="38" borderId="23" xfId="0" applyNumberFormat="1" applyFont="1" applyFill="1" applyBorder="1" applyAlignment="1" applyProtection="1">
      <alignment/>
      <protection locked="0"/>
    </xf>
    <xf numFmtId="41" fontId="8" fillId="38" borderId="0" xfId="0" applyNumberFormat="1" applyFont="1" applyFill="1" applyBorder="1" applyAlignment="1" applyProtection="1">
      <alignment wrapText="1" shrinkToFit="1"/>
      <protection locked="0"/>
    </xf>
    <xf numFmtId="41" fontId="48" fillId="0" borderId="10" xfId="0" applyNumberFormat="1" applyFont="1" applyBorder="1" applyAlignment="1" applyProtection="1">
      <alignment horizontal="left"/>
      <protection locked="0"/>
    </xf>
    <xf numFmtId="0" fontId="48" fillId="0" borderId="0" xfId="0" applyFont="1" applyAlignment="1" applyProtection="1">
      <alignment/>
      <protection locked="0"/>
    </xf>
    <xf numFmtId="41" fontId="29" fillId="0" borderId="10" xfId="0" applyNumberFormat="1" applyFont="1" applyBorder="1" applyAlignment="1" applyProtection="1">
      <alignment horizontal="left"/>
      <protection locked="0"/>
    </xf>
    <xf numFmtId="41" fontId="52" fillId="0" borderId="10" xfId="0" applyNumberFormat="1" applyFont="1" applyBorder="1" applyAlignment="1" applyProtection="1">
      <alignment horizontal="right"/>
      <protection/>
    </xf>
    <xf numFmtId="0" fontId="52" fillId="0" borderId="0" xfId="0" applyFont="1" applyAlignment="1" applyProtection="1">
      <alignment horizontal="right"/>
      <protection locked="0"/>
    </xf>
    <xf numFmtId="41" fontId="0" fillId="0" borderId="0" xfId="0" applyNumberFormat="1" applyBorder="1" applyAlignment="1" applyProtection="1">
      <alignment/>
      <protection locked="0"/>
    </xf>
    <xf numFmtId="41" fontId="0" fillId="0" borderId="0" xfId="42" applyNumberFormat="1" applyFont="1" applyBorder="1" applyAlignment="1" applyProtection="1">
      <alignment/>
      <protection locked="0"/>
    </xf>
    <xf numFmtId="41" fontId="51" fillId="0" borderId="0" xfId="42" applyNumberFormat="1" applyFont="1" applyBorder="1" applyAlignment="1" applyProtection="1">
      <alignment/>
      <protection/>
    </xf>
    <xf numFmtId="41" fontId="0" fillId="0" borderId="16" xfId="0" applyNumberFormat="1" applyBorder="1" applyAlignment="1" applyProtection="1">
      <alignment/>
      <protection locked="0"/>
    </xf>
    <xf numFmtId="41" fontId="0" fillId="0" borderId="24" xfId="0" applyNumberFormat="1" applyBorder="1" applyAlignment="1" applyProtection="1">
      <alignment/>
      <protection locked="0"/>
    </xf>
    <xf numFmtId="41" fontId="0" fillId="0" borderId="24" xfId="42" applyNumberFormat="1" applyFont="1" applyBorder="1" applyAlignment="1" applyProtection="1">
      <alignment/>
      <protection locked="0"/>
    </xf>
    <xf numFmtId="41" fontId="29" fillId="29" borderId="25" xfId="48" applyNumberFormat="1" applyFont="1" applyBorder="1" applyAlignment="1" applyProtection="1">
      <alignment horizontal="left"/>
      <protection locked="0"/>
    </xf>
    <xf numFmtId="41" fontId="29" fillId="29" borderId="0" xfId="48" applyNumberFormat="1" applyFont="1" applyBorder="1" applyAlignment="1" applyProtection="1">
      <alignment horizontal="left"/>
      <protection locked="0"/>
    </xf>
    <xf numFmtId="0" fontId="0" fillId="0" borderId="0" xfId="0" applyAlignment="1" applyProtection="1">
      <alignment horizontal="left"/>
      <protection locked="0"/>
    </xf>
    <xf numFmtId="41" fontId="29" fillId="29" borderId="26" xfId="48" applyNumberFormat="1" applyFont="1" applyBorder="1" applyAlignment="1" applyProtection="1">
      <alignment horizontal="left"/>
      <protection locked="0"/>
    </xf>
    <xf numFmtId="41" fontId="29" fillId="29" borderId="27" xfId="48" applyNumberFormat="1" applyFont="1" applyBorder="1" applyAlignment="1" applyProtection="1">
      <alignment horizontal="left"/>
      <protection locked="0"/>
    </xf>
    <xf numFmtId="0" fontId="0" fillId="0" borderId="27"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J60"/>
  <sheetViews>
    <sheetView tabSelected="1" zoomScalePageLayoutView="0" workbookViewId="0" topLeftCell="A1">
      <selection activeCell="E6" sqref="E6"/>
    </sheetView>
  </sheetViews>
  <sheetFormatPr defaultColWidth="9.140625" defaultRowHeight="15"/>
  <cols>
    <col min="1" max="1" width="53.8515625" style="14" customWidth="1"/>
    <col min="2" max="2" width="3.8515625" style="14" hidden="1" customWidth="1"/>
    <col min="3" max="3" width="15.8515625" style="14" customWidth="1"/>
    <col min="4" max="5" width="16.421875" style="14" customWidth="1"/>
    <col min="6" max="6" width="16.140625" style="14" customWidth="1"/>
    <col min="7" max="8" width="16.421875" style="14" customWidth="1"/>
    <col min="9" max="9" width="15.8515625" style="14" customWidth="1"/>
    <col min="10" max="10" width="10.140625" style="14" bestFit="1" customWidth="1"/>
    <col min="11" max="16384" width="9.140625" style="14" customWidth="1"/>
  </cols>
  <sheetData>
    <row r="1" spans="1:9" ht="15">
      <c r="A1" s="79" t="s">
        <v>37</v>
      </c>
      <c r="B1" s="79"/>
      <c r="C1" s="79"/>
      <c r="D1" s="79"/>
      <c r="E1" s="79"/>
      <c r="F1" s="79"/>
      <c r="G1" s="79"/>
      <c r="H1" s="79"/>
      <c r="I1" s="18" t="s">
        <v>74</v>
      </c>
    </row>
    <row r="2" spans="1:9" s="86" customFormat="1" ht="15">
      <c r="A2" s="112" t="s">
        <v>71</v>
      </c>
      <c r="B2" s="113"/>
      <c r="C2" s="114"/>
      <c r="D2" s="79"/>
      <c r="E2" s="79"/>
      <c r="F2" s="79"/>
      <c r="G2" s="79"/>
      <c r="H2" s="79"/>
      <c r="I2" s="79"/>
    </row>
    <row r="3" spans="1:9" s="86" customFormat="1" ht="15.75" thickBot="1">
      <c r="A3" s="115" t="s">
        <v>72</v>
      </c>
      <c r="B3" s="116"/>
      <c r="C3" s="117"/>
      <c r="D3" s="117"/>
      <c r="E3" s="116" t="s">
        <v>36</v>
      </c>
      <c r="F3" s="116"/>
      <c r="G3" s="116"/>
      <c r="H3" s="116"/>
      <c r="I3" s="116"/>
    </row>
    <row r="4" spans="1:9" s="86" customFormat="1" ht="15.75" thickBot="1">
      <c r="A4" s="17" t="s">
        <v>73</v>
      </c>
      <c r="B4" s="17"/>
      <c r="C4" s="50"/>
      <c r="D4" s="51" t="s">
        <v>31</v>
      </c>
      <c r="E4" s="51" t="s">
        <v>32</v>
      </c>
      <c r="F4" s="51" t="s">
        <v>33</v>
      </c>
      <c r="G4" s="51" t="s">
        <v>34</v>
      </c>
      <c r="H4" s="51" t="s">
        <v>35</v>
      </c>
      <c r="I4" s="16" t="s">
        <v>9</v>
      </c>
    </row>
    <row r="5" spans="1:9" s="86" customFormat="1" ht="15">
      <c r="A5" s="52" t="s">
        <v>16</v>
      </c>
      <c r="B5" s="52"/>
      <c r="C5" s="52" t="s">
        <v>26</v>
      </c>
      <c r="D5" s="52"/>
      <c r="E5" s="52"/>
      <c r="F5" s="52"/>
      <c r="G5" s="52"/>
      <c r="H5" s="52"/>
      <c r="I5" s="52"/>
    </row>
    <row r="6" spans="1:9" ht="15">
      <c r="A6" s="1" t="s">
        <v>0</v>
      </c>
      <c r="B6" s="1"/>
      <c r="C6" s="15"/>
      <c r="D6" s="2">
        <v>0</v>
      </c>
      <c r="E6" s="2">
        <f>D6*1.035</f>
        <v>0</v>
      </c>
      <c r="F6" s="2">
        <f>E6*1.035</f>
        <v>0</v>
      </c>
      <c r="G6" s="2">
        <f>F6*1.035</f>
        <v>0</v>
      </c>
      <c r="H6" s="2">
        <f>G6*1.035</f>
        <v>0</v>
      </c>
      <c r="I6" s="2">
        <f aca="true" t="shared" si="0" ref="I6:I12">SUM(D6:H6)</f>
        <v>0</v>
      </c>
    </row>
    <row r="7" spans="1:9" ht="15">
      <c r="A7" s="1" t="s">
        <v>0</v>
      </c>
      <c r="B7" s="1"/>
      <c r="C7" s="15"/>
      <c r="D7" s="2">
        <v>0</v>
      </c>
      <c r="E7" s="2">
        <f>D7*1.035</f>
        <v>0</v>
      </c>
      <c r="F7" s="2">
        <f>E7*1.035</f>
        <v>0</v>
      </c>
      <c r="G7" s="2">
        <f>F7*1.035</f>
        <v>0</v>
      </c>
      <c r="H7" s="2">
        <f>G7*1.035</f>
        <v>0</v>
      </c>
      <c r="I7" s="2">
        <f t="shared" si="0"/>
        <v>0</v>
      </c>
    </row>
    <row r="8" spans="1:9" ht="15">
      <c r="A8" s="1" t="s">
        <v>0</v>
      </c>
      <c r="B8" s="1"/>
      <c r="C8" s="15"/>
      <c r="D8" s="2">
        <v>0</v>
      </c>
      <c r="E8" s="2">
        <f>D8*1.035</f>
        <v>0</v>
      </c>
      <c r="F8" s="2">
        <f>E8*1.035</f>
        <v>0</v>
      </c>
      <c r="G8" s="2">
        <f>F8*1.035</f>
        <v>0</v>
      </c>
      <c r="H8" s="2">
        <f>G8*1.035</f>
        <v>0</v>
      </c>
      <c r="I8" s="2">
        <f t="shared" si="0"/>
        <v>0</v>
      </c>
    </row>
    <row r="9" spans="1:9" ht="15">
      <c r="A9" s="1" t="s">
        <v>1</v>
      </c>
      <c r="B9" s="1"/>
      <c r="C9" s="15"/>
      <c r="D9" s="2">
        <v>0</v>
      </c>
      <c r="E9" s="2">
        <f>D9*1.035</f>
        <v>0</v>
      </c>
      <c r="F9" s="2">
        <f>E9*1.035</f>
        <v>0</v>
      </c>
      <c r="G9" s="2">
        <f>F9*1.035</f>
        <v>0</v>
      </c>
      <c r="H9" s="2">
        <f>G9*1.035</f>
        <v>0</v>
      </c>
      <c r="I9" s="2">
        <f t="shared" si="0"/>
        <v>0</v>
      </c>
    </row>
    <row r="10" spans="1:9" ht="15">
      <c r="A10" s="1" t="s">
        <v>1</v>
      </c>
      <c r="B10" s="1"/>
      <c r="C10" s="15"/>
      <c r="D10" s="2">
        <v>0</v>
      </c>
      <c r="E10" s="2">
        <f>D10*1.035</f>
        <v>0</v>
      </c>
      <c r="F10" s="2">
        <f>E10*1.035</f>
        <v>0</v>
      </c>
      <c r="G10" s="2">
        <f>F10*1.035</f>
        <v>0</v>
      </c>
      <c r="H10" s="2">
        <f>G10*1.035</f>
        <v>0</v>
      </c>
      <c r="I10" s="2">
        <f t="shared" si="0"/>
        <v>0</v>
      </c>
    </row>
    <row r="11" spans="1:9" ht="15">
      <c r="A11" s="1" t="s">
        <v>1</v>
      </c>
      <c r="B11" s="1"/>
      <c r="C11" s="15"/>
      <c r="D11" s="2">
        <v>0</v>
      </c>
      <c r="E11" s="2">
        <f>D11*1.035</f>
        <v>0</v>
      </c>
      <c r="F11" s="2">
        <f>E11*1.035</f>
        <v>0</v>
      </c>
      <c r="G11" s="2">
        <f>F11*1.035</f>
        <v>0</v>
      </c>
      <c r="H11" s="2">
        <f>G11*1.035</f>
        <v>0</v>
      </c>
      <c r="I11" s="2">
        <f t="shared" si="0"/>
        <v>0</v>
      </c>
    </row>
    <row r="12" spans="1:10" s="80" customFormat="1" ht="15">
      <c r="A12" s="53" t="s">
        <v>2</v>
      </c>
      <c r="B12" s="53"/>
      <c r="C12" s="54"/>
      <c r="D12" s="43">
        <f>SUM(D6:D11)</f>
        <v>0</v>
      </c>
      <c r="E12" s="43">
        <f>SUM(E6:E11)</f>
        <v>0</v>
      </c>
      <c r="F12" s="43">
        <f>SUM(F6:F11)</f>
        <v>0</v>
      </c>
      <c r="G12" s="43">
        <f>SUM(G6:G11)</f>
        <v>0</v>
      </c>
      <c r="H12" s="43">
        <f>SUM(H6:H11)</f>
        <v>0</v>
      </c>
      <c r="I12" s="2">
        <f t="shared" si="0"/>
        <v>0</v>
      </c>
      <c r="J12" s="87">
        <f>SUM(I6:I11)</f>
        <v>0</v>
      </c>
    </row>
    <row r="13" spans="1:9" s="86" customFormat="1" ht="15">
      <c r="A13" s="55" t="s">
        <v>17</v>
      </c>
      <c r="B13" s="55"/>
      <c r="C13" s="56"/>
      <c r="D13" s="44"/>
      <c r="E13" s="44"/>
      <c r="F13" s="44"/>
      <c r="G13" s="44"/>
      <c r="H13" s="44"/>
      <c r="I13" s="44"/>
    </row>
    <row r="14" spans="1:9" ht="15">
      <c r="A14" s="1" t="s">
        <v>18</v>
      </c>
      <c r="B14" s="1"/>
      <c r="C14" s="15"/>
      <c r="D14" s="2">
        <v>0</v>
      </c>
      <c r="E14" s="2">
        <f aca="true" t="shared" si="1" ref="E14:H16">D14*1.025</f>
        <v>0</v>
      </c>
      <c r="F14" s="2">
        <f t="shared" si="1"/>
        <v>0</v>
      </c>
      <c r="G14" s="2">
        <f t="shared" si="1"/>
        <v>0</v>
      </c>
      <c r="H14" s="2">
        <f t="shared" si="1"/>
        <v>0</v>
      </c>
      <c r="I14" s="2">
        <f aca="true" t="shared" si="2" ref="I14:I23">SUM(D14:H14)</f>
        <v>0</v>
      </c>
    </row>
    <row r="15" spans="1:9" ht="15">
      <c r="A15" s="1" t="s">
        <v>18</v>
      </c>
      <c r="B15" s="1"/>
      <c r="C15" s="15"/>
      <c r="D15" s="2">
        <v>0</v>
      </c>
      <c r="E15" s="2">
        <f t="shared" si="1"/>
        <v>0</v>
      </c>
      <c r="F15" s="2">
        <f t="shared" si="1"/>
        <v>0</v>
      </c>
      <c r="G15" s="2">
        <f t="shared" si="1"/>
        <v>0</v>
      </c>
      <c r="H15" s="2">
        <f t="shared" si="1"/>
        <v>0</v>
      </c>
      <c r="I15" s="2">
        <f t="shared" si="2"/>
        <v>0</v>
      </c>
    </row>
    <row r="16" spans="1:9" ht="15">
      <c r="A16" s="1" t="s">
        <v>18</v>
      </c>
      <c r="B16" s="1"/>
      <c r="C16" s="15"/>
      <c r="D16" s="2">
        <v>0</v>
      </c>
      <c r="E16" s="2">
        <f t="shared" si="1"/>
        <v>0</v>
      </c>
      <c r="F16" s="2">
        <f t="shared" si="1"/>
        <v>0</v>
      </c>
      <c r="G16" s="2">
        <f t="shared" si="1"/>
        <v>0</v>
      </c>
      <c r="H16" s="2">
        <f t="shared" si="1"/>
        <v>0</v>
      </c>
      <c r="I16" s="2">
        <f t="shared" si="2"/>
        <v>0</v>
      </c>
    </row>
    <row r="17" spans="1:9" ht="15">
      <c r="A17" s="1" t="s">
        <v>3</v>
      </c>
      <c r="B17" s="1"/>
      <c r="C17" s="15"/>
      <c r="D17" s="2">
        <v>0</v>
      </c>
      <c r="E17" s="2">
        <v>0</v>
      </c>
      <c r="F17" s="2">
        <v>0</v>
      </c>
      <c r="G17" s="2">
        <v>0</v>
      </c>
      <c r="H17" s="2">
        <v>0</v>
      </c>
      <c r="I17" s="2">
        <f t="shared" si="2"/>
        <v>0</v>
      </c>
    </row>
    <row r="18" spans="1:9" ht="15">
      <c r="A18" s="1" t="s">
        <v>3</v>
      </c>
      <c r="B18" s="1"/>
      <c r="C18" s="15"/>
      <c r="D18" s="2">
        <v>0</v>
      </c>
      <c r="E18" s="2">
        <v>0</v>
      </c>
      <c r="F18" s="2">
        <v>0</v>
      </c>
      <c r="G18" s="2">
        <v>0</v>
      </c>
      <c r="H18" s="2">
        <v>0</v>
      </c>
      <c r="I18" s="2">
        <f t="shared" si="2"/>
        <v>0</v>
      </c>
    </row>
    <row r="19" spans="1:9" ht="15">
      <c r="A19" s="1" t="s">
        <v>28</v>
      </c>
      <c r="B19" s="1"/>
      <c r="C19" s="15"/>
      <c r="D19" s="2">
        <v>0</v>
      </c>
      <c r="E19" s="2">
        <v>0</v>
      </c>
      <c r="F19" s="2">
        <v>0</v>
      </c>
      <c r="G19" s="2">
        <v>0</v>
      </c>
      <c r="H19" s="2">
        <v>0</v>
      </c>
      <c r="I19" s="2">
        <f t="shared" si="2"/>
        <v>0</v>
      </c>
    </row>
    <row r="20" spans="1:9" ht="15">
      <c r="A20" s="1" t="s">
        <v>29</v>
      </c>
      <c r="B20" s="1"/>
      <c r="C20" s="15"/>
      <c r="D20" s="2">
        <v>0</v>
      </c>
      <c r="E20" s="2">
        <v>0</v>
      </c>
      <c r="F20" s="2">
        <v>0</v>
      </c>
      <c r="G20" s="2">
        <v>0</v>
      </c>
      <c r="H20" s="2">
        <v>0</v>
      </c>
      <c r="I20" s="2">
        <f t="shared" si="2"/>
        <v>0</v>
      </c>
    </row>
    <row r="21" spans="1:9" ht="15">
      <c r="A21" s="1" t="s">
        <v>65</v>
      </c>
      <c r="B21" s="1"/>
      <c r="C21" s="15"/>
      <c r="D21" s="2">
        <v>0</v>
      </c>
      <c r="E21" s="2">
        <v>0</v>
      </c>
      <c r="F21" s="2">
        <v>0</v>
      </c>
      <c r="G21" s="2">
        <v>0</v>
      </c>
      <c r="H21" s="2">
        <v>0</v>
      </c>
      <c r="I21" s="2">
        <f t="shared" si="2"/>
        <v>0</v>
      </c>
    </row>
    <row r="22" spans="1:10" s="89" customFormat="1" ht="15">
      <c r="A22" s="57" t="s">
        <v>4</v>
      </c>
      <c r="B22" s="57"/>
      <c r="C22" s="58"/>
      <c r="D22" s="8">
        <f>SUM(D14:D21)</f>
        <v>0</v>
      </c>
      <c r="E22" s="8">
        <f>SUM(E14:E21)</f>
        <v>0</v>
      </c>
      <c r="F22" s="8">
        <f>SUM(F14:F21)</f>
        <v>0</v>
      </c>
      <c r="G22" s="8">
        <f>SUM(G14:G21)</f>
        <v>0</v>
      </c>
      <c r="H22" s="8">
        <f>SUM(H14:H21)</f>
        <v>0</v>
      </c>
      <c r="I22" s="2">
        <f t="shared" si="2"/>
        <v>0</v>
      </c>
      <c r="J22" s="88">
        <f>SUM(I14:I21)</f>
        <v>0</v>
      </c>
    </row>
    <row r="23" spans="1:10" s="89" customFormat="1" ht="15">
      <c r="A23" s="57" t="s">
        <v>5</v>
      </c>
      <c r="B23" s="57"/>
      <c r="C23" s="58"/>
      <c r="D23" s="8">
        <f>SUM(D12,D22)</f>
        <v>0</v>
      </c>
      <c r="E23" s="8">
        <f>SUM(E12,E22)</f>
        <v>0</v>
      </c>
      <c r="F23" s="8">
        <f>SUM(F12,F22)</f>
        <v>0</v>
      </c>
      <c r="G23" s="8">
        <f>SUM(G12,G22)</f>
        <v>0</v>
      </c>
      <c r="H23" s="8">
        <f>SUM(H12,H22)</f>
        <v>0</v>
      </c>
      <c r="I23" s="2">
        <f t="shared" si="2"/>
        <v>0</v>
      </c>
      <c r="J23" s="88">
        <f>SUM(I12,I22)</f>
        <v>0</v>
      </c>
    </row>
    <row r="24" spans="1:9" s="86" customFormat="1" ht="15">
      <c r="A24" s="55" t="s">
        <v>38</v>
      </c>
      <c r="B24" s="55"/>
      <c r="C24" s="59"/>
      <c r="D24" s="44"/>
      <c r="E24" s="44"/>
      <c r="F24" s="44"/>
      <c r="G24" s="44"/>
      <c r="H24" s="44"/>
      <c r="I24" s="44"/>
    </row>
    <row r="25" spans="1:9" ht="15">
      <c r="A25" s="1" t="s">
        <v>66</v>
      </c>
      <c r="B25" s="1"/>
      <c r="C25" s="60"/>
      <c r="D25" s="8">
        <f>SUM(D6:D8,D20)*0.281</f>
        <v>0</v>
      </c>
      <c r="E25" s="8">
        <f>SUM(E6:E8,E20)*0.281</f>
        <v>0</v>
      </c>
      <c r="F25" s="8">
        <f>SUM(F6:F8,F20)*0.281</f>
        <v>0</v>
      </c>
      <c r="G25" s="8">
        <f>SUM(G6:G8,G20)*0.281</f>
        <v>0</v>
      </c>
      <c r="H25" s="8">
        <f>SUM(H6:H8,H20)*0.281</f>
        <v>0</v>
      </c>
      <c r="I25" s="2">
        <f aca="true" t="shared" si="3" ref="I25:I31">SUM(D25:H25)</f>
        <v>0</v>
      </c>
    </row>
    <row r="26" spans="1:9" ht="15">
      <c r="A26" s="1" t="s">
        <v>67</v>
      </c>
      <c r="B26" s="1"/>
      <c r="C26" s="60"/>
      <c r="D26" s="8">
        <f>SUM(D9:D11,D21)*0.092</f>
        <v>0</v>
      </c>
      <c r="E26" s="8">
        <f>SUM(E9:E11,E21)*0.092</f>
        <v>0</v>
      </c>
      <c r="F26" s="8">
        <f>SUM(F9:F11,F21)*0.092</f>
        <v>0</v>
      </c>
      <c r="G26" s="8">
        <f>SUM(G9:G11,G21)*0.092</f>
        <v>0</v>
      </c>
      <c r="H26" s="8">
        <f>SUM(H9:H11,H21)*0.092</f>
        <v>0</v>
      </c>
      <c r="I26" s="2">
        <f t="shared" si="3"/>
        <v>0</v>
      </c>
    </row>
    <row r="27" spans="1:9" ht="15">
      <c r="A27" s="1" t="s">
        <v>68</v>
      </c>
      <c r="B27" s="1"/>
      <c r="C27" s="60"/>
      <c r="D27" s="8">
        <f>SUM(D14:D18)*0.011</f>
        <v>0</v>
      </c>
      <c r="E27" s="8">
        <f>SUM(E14:E18)*0.011</f>
        <v>0</v>
      </c>
      <c r="F27" s="8">
        <f>SUM(F14:F18)*0.011</f>
        <v>0</v>
      </c>
      <c r="G27" s="8">
        <f>SUM(G14:G18)*0.011</f>
        <v>0</v>
      </c>
      <c r="H27" s="8">
        <f>SUM(H14:H18)*0.011</f>
        <v>0</v>
      </c>
      <c r="I27" s="2">
        <f t="shared" si="3"/>
        <v>0</v>
      </c>
    </row>
    <row r="28" spans="1:9" ht="15">
      <c r="A28" s="1" t="s">
        <v>69</v>
      </c>
      <c r="B28" s="1"/>
      <c r="C28" s="60"/>
      <c r="D28" s="8">
        <f>SUM(D19)*0.148</f>
        <v>0</v>
      </c>
      <c r="E28" s="8">
        <f>SUM(E19)*0.148</f>
        <v>0</v>
      </c>
      <c r="F28" s="8">
        <f>SUM(F19)*0.148</f>
        <v>0</v>
      </c>
      <c r="G28" s="8">
        <f>SUM(G19)*0.148</f>
        <v>0</v>
      </c>
      <c r="H28" s="8">
        <f>SUM(H19)*0.148</f>
        <v>0</v>
      </c>
      <c r="I28" s="2">
        <f t="shared" si="3"/>
        <v>0</v>
      </c>
    </row>
    <row r="29" spans="1:10" s="80" customFormat="1" ht="15">
      <c r="A29" s="61" t="s">
        <v>6</v>
      </c>
      <c r="B29" s="61"/>
      <c r="C29" s="62"/>
      <c r="D29" s="92">
        <f>SUM(D25:D28)</f>
        <v>0</v>
      </c>
      <c r="E29" s="92">
        <f>SUM(E25:E28)</f>
        <v>0</v>
      </c>
      <c r="F29" s="92">
        <f>SUM(F25:F28)</f>
        <v>0</v>
      </c>
      <c r="G29" s="92">
        <f>SUM(G25:G28)</f>
        <v>0</v>
      </c>
      <c r="H29" s="92">
        <f>SUM(H25:H28)</f>
        <v>0</v>
      </c>
      <c r="I29" s="2">
        <f t="shared" si="3"/>
        <v>0</v>
      </c>
      <c r="J29" s="87">
        <f>SUM(I25:I28)</f>
        <v>0</v>
      </c>
    </row>
    <row r="30" spans="1:10" ht="15">
      <c r="A30" s="103" t="s">
        <v>7</v>
      </c>
      <c r="B30" s="63"/>
      <c r="C30" s="46"/>
      <c r="D30" s="45">
        <f>SUM(D23,D29)</f>
        <v>0</v>
      </c>
      <c r="E30" s="45">
        <f>SUM(E23,E29)</f>
        <v>0</v>
      </c>
      <c r="F30" s="45">
        <f>SUM(F23,F29)</f>
        <v>0</v>
      </c>
      <c r="G30" s="45">
        <f>SUM(G23,G29)</f>
        <v>0</v>
      </c>
      <c r="H30" s="45">
        <f>SUM(H23,H29)</f>
        <v>0</v>
      </c>
      <c r="I30" s="4">
        <f t="shared" si="3"/>
        <v>0</v>
      </c>
      <c r="J30" s="90">
        <f>SUM(I23,I29)</f>
        <v>0</v>
      </c>
    </row>
    <row r="31" spans="1:9" ht="15">
      <c r="A31" s="3" t="s">
        <v>59</v>
      </c>
      <c r="B31" s="3"/>
      <c r="C31" s="46"/>
      <c r="D31" s="46">
        <v>0</v>
      </c>
      <c r="E31" s="46">
        <v>0</v>
      </c>
      <c r="F31" s="46">
        <v>0</v>
      </c>
      <c r="G31" s="46">
        <v>0</v>
      </c>
      <c r="H31" s="46">
        <v>0</v>
      </c>
      <c r="I31" s="4">
        <f t="shared" si="3"/>
        <v>0</v>
      </c>
    </row>
    <row r="32" spans="1:9" ht="15">
      <c r="A32" s="11" t="s">
        <v>39</v>
      </c>
      <c r="B32" s="11"/>
      <c r="C32" s="64"/>
      <c r="D32" s="47"/>
      <c r="E32" s="47"/>
      <c r="F32" s="47"/>
      <c r="G32" s="47"/>
      <c r="H32" s="47"/>
      <c r="I32" s="12"/>
    </row>
    <row r="33" spans="1:9" ht="15">
      <c r="A33" s="6" t="s">
        <v>19</v>
      </c>
      <c r="B33" s="6"/>
      <c r="C33" s="62"/>
      <c r="D33" s="39">
        <v>0</v>
      </c>
      <c r="E33" s="39">
        <v>0</v>
      </c>
      <c r="F33" s="39">
        <v>0</v>
      </c>
      <c r="G33" s="39">
        <v>0</v>
      </c>
      <c r="H33" s="39">
        <v>0</v>
      </c>
      <c r="I33" s="2">
        <f>SUM(D33:H33)</f>
        <v>0</v>
      </c>
    </row>
    <row r="34" spans="1:9" ht="15">
      <c r="A34" s="65" t="s">
        <v>20</v>
      </c>
      <c r="B34" s="65"/>
      <c r="C34" s="62"/>
      <c r="D34" s="39">
        <v>0</v>
      </c>
      <c r="E34" s="39">
        <v>0</v>
      </c>
      <c r="F34" s="39">
        <v>0</v>
      </c>
      <c r="G34" s="39">
        <v>0</v>
      </c>
      <c r="H34" s="39">
        <v>0</v>
      </c>
      <c r="I34" s="2">
        <f>SUM(D34:H34)</f>
        <v>0</v>
      </c>
    </row>
    <row r="35" spans="1:10" s="80" customFormat="1" ht="15">
      <c r="A35" s="66" t="s">
        <v>21</v>
      </c>
      <c r="B35" s="66"/>
      <c r="C35" s="46"/>
      <c r="D35" s="46">
        <f>SUM(D33:D34)</f>
        <v>0</v>
      </c>
      <c r="E35" s="46">
        <f>SUM(E33:E34)</f>
        <v>0</v>
      </c>
      <c r="F35" s="46">
        <f>SUM(F33:F34)</f>
        <v>0</v>
      </c>
      <c r="G35" s="46">
        <f>SUM(G33:G34)</f>
        <v>0</v>
      </c>
      <c r="H35" s="46">
        <f>SUM(H33:H34)</f>
        <v>0</v>
      </c>
      <c r="I35" s="46">
        <f>+SUM(D35:H35)</f>
        <v>0</v>
      </c>
      <c r="J35" s="87">
        <f>SUM(I33:I34)</f>
        <v>0</v>
      </c>
    </row>
    <row r="36" spans="1:9" ht="15">
      <c r="A36" s="11" t="s">
        <v>40</v>
      </c>
      <c r="B36" s="11"/>
      <c r="C36" s="67"/>
      <c r="D36" s="47"/>
      <c r="E36" s="47"/>
      <c r="F36" s="47"/>
      <c r="G36" s="47"/>
      <c r="H36" s="47"/>
      <c r="I36" s="12"/>
    </row>
    <row r="37" spans="1:9" ht="15">
      <c r="A37" s="9" t="s">
        <v>22</v>
      </c>
      <c r="B37" s="9"/>
      <c r="C37" s="68"/>
      <c r="D37" s="48">
        <v>0</v>
      </c>
      <c r="E37" s="48">
        <v>0</v>
      </c>
      <c r="F37" s="48">
        <v>0</v>
      </c>
      <c r="G37" s="48">
        <v>0</v>
      </c>
      <c r="H37" s="48">
        <v>0</v>
      </c>
      <c r="I37" s="2">
        <f>SUM(C37:H37)</f>
        <v>0</v>
      </c>
    </row>
    <row r="38" spans="1:9" ht="15">
      <c r="A38" s="9" t="s">
        <v>23</v>
      </c>
      <c r="B38" s="9"/>
      <c r="C38" s="68"/>
      <c r="D38" s="48">
        <v>0</v>
      </c>
      <c r="E38" s="48">
        <v>0</v>
      </c>
      <c r="F38" s="48">
        <v>0</v>
      </c>
      <c r="G38" s="48">
        <v>0</v>
      </c>
      <c r="H38" s="48">
        <v>0</v>
      </c>
      <c r="I38" s="2">
        <f>SUM(C38:H38)</f>
        <v>0</v>
      </c>
    </row>
    <row r="39" spans="1:9" ht="15">
      <c r="A39" s="9" t="s">
        <v>24</v>
      </c>
      <c r="B39" s="9"/>
      <c r="C39" s="68"/>
      <c r="D39" s="48">
        <v>0</v>
      </c>
      <c r="E39" s="48">
        <v>0</v>
      </c>
      <c r="F39" s="48">
        <v>0</v>
      </c>
      <c r="G39" s="48">
        <v>0</v>
      </c>
      <c r="H39" s="48">
        <v>0</v>
      </c>
      <c r="I39" s="2">
        <f>SUM(C39:H39)</f>
        <v>0</v>
      </c>
    </row>
    <row r="40" spans="1:9" ht="15">
      <c r="A40" s="9" t="s">
        <v>25</v>
      </c>
      <c r="B40" s="9"/>
      <c r="C40" s="68"/>
      <c r="D40" s="48">
        <v>0</v>
      </c>
      <c r="E40" s="48">
        <v>0</v>
      </c>
      <c r="F40" s="48">
        <v>0</v>
      </c>
      <c r="G40" s="48">
        <v>0</v>
      </c>
      <c r="H40" s="48">
        <v>0</v>
      </c>
      <c r="I40" s="2">
        <f>SUM(C40:H40)</f>
        <v>0</v>
      </c>
    </row>
    <row r="41" spans="1:10" s="80" customFormat="1" ht="15">
      <c r="A41" s="10" t="s">
        <v>45</v>
      </c>
      <c r="B41" s="10"/>
      <c r="C41" s="46"/>
      <c r="D41" s="46">
        <f>SUM(D37:D40)</f>
        <v>0</v>
      </c>
      <c r="E41" s="46">
        <f>SUM(E37:E40)</f>
        <v>0</v>
      </c>
      <c r="F41" s="46">
        <f>SUM(F37:F40)</f>
        <v>0</v>
      </c>
      <c r="G41" s="46">
        <f>SUM(G37:G40)</f>
        <v>0</v>
      </c>
      <c r="H41" s="46">
        <f>SUM(H37:H40)</f>
        <v>0</v>
      </c>
      <c r="I41" s="46">
        <f>SUM(D41:H41)</f>
        <v>0</v>
      </c>
      <c r="J41" s="87"/>
    </row>
    <row r="42" spans="1:9" ht="15">
      <c r="A42" s="69" t="s">
        <v>41</v>
      </c>
      <c r="B42" s="69"/>
      <c r="C42" s="67"/>
      <c r="D42" s="44"/>
      <c r="E42" s="44"/>
      <c r="F42" s="44"/>
      <c r="G42" s="44"/>
      <c r="H42" s="44"/>
      <c r="I42" s="44"/>
    </row>
    <row r="43" spans="1:9" ht="15">
      <c r="A43" s="3" t="s">
        <v>10</v>
      </c>
      <c r="B43" s="3"/>
      <c r="C43" s="68"/>
      <c r="D43" s="39">
        <v>0</v>
      </c>
      <c r="E43" s="39">
        <v>0</v>
      </c>
      <c r="F43" s="39">
        <v>0</v>
      </c>
      <c r="G43" s="39">
        <v>0</v>
      </c>
      <c r="H43" s="39">
        <v>0</v>
      </c>
      <c r="I43" s="2">
        <f aca="true" t="shared" si="4" ref="I43:I56">SUM(D43:H43)</f>
        <v>0</v>
      </c>
    </row>
    <row r="44" spans="1:9" ht="15">
      <c r="A44" s="3" t="s">
        <v>11</v>
      </c>
      <c r="B44" s="3"/>
      <c r="C44" s="68"/>
      <c r="D44" s="39">
        <v>0</v>
      </c>
      <c r="E44" s="39">
        <v>0</v>
      </c>
      <c r="F44" s="39">
        <v>0</v>
      </c>
      <c r="G44" s="39">
        <v>0</v>
      </c>
      <c r="H44" s="39">
        <v>0</v>
      </c>
      <c r="I44" s="2">
        <f t="shared" si="4"/>
        <v>0</v>
      </c>
    </row>
    <row r="45" spans="1:9" ht="15">
      <c r="A45" s="3" t="s">
        <v>8</v>
      </c>
      <c r="B45" s="3"/>
      <c r="C45" s="68"/>
      <c r="D45" s="39">
        <v>0</v>
      </c>
      <c r="E45" s="39">
        <v>0</v>
      </c>
      <c r="F45" s="39">
        <v>0</v>
      </c>
      <c r="G45" s="39">
        <v>0</v>
      </c>
      <c r="H45" s="39">
        <v>0</v>
      </c>
      <c r="I45" s="2">
        <f t="shared" si="4"/>
        <v>0</v>
      </c>
    </row>
    <row r="46" spans="1:9" ht="15">
      <c r="A46" s="3" t="s">
        <v>12</v>
      </c>
      <c r="B46" s="3"/>
      <c r="C46" s="68"/>
      <c r="D46" s="39">
        <v>0</v>
      </c>
      <c r="E46" s="39">
        <v>0</v>
      </c>
      <c r="F46" s="39">
        <v>0</v>
      </c>
      <c r="G46" s="39">
        <v>0</v>
      </c>
      <c r="H46" s="39">
        <v>0</v>
      </c>
      <c r="I46" s="2">
        <f t="shared" si="4"/>
        <v>0</v>
      </c>
    </row>
    <row r="47" spans="1:9" ht="15">
      <c r="A47" s="3" t="s">
        <v>53</v>
      </c>
      <c r="B47" s="3"/>
      <c r="C47" s="68"/>
      <c r="D47" s="39">
        <v>0</v>
      </c>
      <c r="E47" s="39">
        <v>0</v>
      </c>
      <c r="F47" s="39">
        <v>0</v>
      </c>
      <c r="G47" s="39">
        <v>0</v>
      </c>
      <c r="H47" s="39">
        <v>0</v>
      </c>
      <c r="I47" s="2">
        <f t="shared" si="4"/>
        <v>0</v>
      </c>
    </row>
    <row r="48" spans="1:9" ht="15">
      <c r="A48" s="3" t="s">
        <v>13</v>
      </c>
      <c r="B48" s="3"/>
      <c r="C48" s="68"/>
      <c r="D48" s="39">
        <v>0</v>
      </c>
      <c r="E48" s="39">
        <v>0</v>
      </c>
      <c r="F48" s="39">
        <v>0</v>
      </c>
      <c r="G48" s="39">
        <v>0</v>
      </c>
      <c r="H48" s="39">
        <v>0</v>
      </c>
      <c r="I48" s="2">
        <f t="shared" si="4"/>
        <v>0</v>
      </c>
    </row>
    <row r="49" spans="1:9" ht="15">
      <c r="A49" s="3" t="s">
        <v>14</v>
      </c>
      <c r="B49" s="3"/>
      <c r="C49" s="68"/>
      <c r="D49" s="39">
        <v>0</v>
      </c>
      <c r="E49" s="39">
        <v>0</v>
      </c>
      <c r="F49" s="39">
        <v>0</v>
      </c>
      <c r="G49" s="39">
        <v>0</v>
      </c>
      <c r="H49" s="39">
        <v>0</v>
      </c>
      <c r="I49" s="2">
        <f t="shared" si="4"/>
        <v>0</v>
      </c>
    </row>
    <row r="50" spans="1:9" ht="15">
      <c r="A50" s="3" t="s">
        <v>15</v>
      </c>
      <c r="B50" s="19"/>
      <c r="D50" s="39">
        <v>0</v>
      </c>
      <c r="E50" s="39">
        <v>0</v>
      </c>
      <c r="F50" s="39">
        <v>0</v>
      </c>
      <c r="G50" s="39">
        <v>0</v>
      </c>
      <c r="H50" s="39">
        <v>0</v>
      </c>
      <c r="I50" s="2">
        <f t="shared" si="4"/>
        <v>0</v>
      </c>
    </row>
    <row r="51" spans="1:9" ht="15">
      <c r="A51" s="3" t="s">
        <v>30</v>
      </c>
      <c r="B51" s="19"/>
      <c r="D51" s="39">
        <v>0</v>
      </c>
      <c r="E51" s="39">
        <v>0</v>
      </c>
      <c r="F51" s="39">
        <v>0</v>
      </c>
      <c r="G51" s="39">
        <v>0</v>
      </c>
      <c r="H51" s="39">
        <v>0</v>
      </c>
      <c r="I51" s="2">
        <f t="shared" si="4"/>
        <v>0</v>
      </c>
    </row>
    <row r="52" spans="1:9" s="83" customFormat="1" ht="12.75">
      <c r="A52" s="104" t="s">
        <v>52</v>
      </c>
      <c r="B52" s="82"/>
      <c r="D52" s="84">
        <f>SUM(D48:D51)</f>
        <v>0</v>
      </c>
      <c r="E52" s="84">
        <f>SUM(E48:E51)</f>
        <v>0</v>
      </c>
      <c r="F52" s="84">
        <f>SUM(F48:F51)</f>
        <v>0</v>
      </c>
      <c r="G52" s="84">
        <f>SUM(G48:G51)</f>
        <v>0</v>
      </c>
      <c r="H52" s="84">
        <f>SUM(H48:H51)</f>
        <v>0</v>
      </c>
      <c r="I52" s="85">
        <f t="shared" si="4"/>
        <v>0</v>
      </c>
    </row>
    <row r="53" spans="1:9" ht="15.75" customHeight="1">
      <c r="A53" s="3" t="s">
        <v>62</v>
      </c>
      <c r="B53" s="3"/>
      <c r="C53" s="70"/>
      <c r="D53" s="106">
        <v>0</v>
      </c>
      <c r="E53" s="106">
        <f>D53*1.03</f>
        <v>0</v>
      </c>
      <c r="F53" s="106">
        <f>E53*1.03</f>
        <v>0</v>
      </c>
      <c r="G53" s="106">
        <f>F53*1.03</f>
        <v>0</v>
      </c>
      <c r="H53" s="106">
        <f>G53*1.03</f>
        <v>0</v>
      </c>
      <c r="I53" s="107">
        <f>SUM(D53:H53)</f>
        <v>0</v>
      </c>
    </row>
    <row r="54" spans="1:9" ht="15">
      <c r="A54" s="96" t="s">
        <v>64</v>
      </c>
      <c r="D54" s="109">
        <v>0</v>
      </c>
      <c r="E54" s="109">
        <v>0</v>
      </c>
      <c r="F54" s="109">
        <v>0</v>
      </c>
      <c r="G54" s="109">
        <v>0</v>
      </c>
      <c r="H54" s="109">
        <v>0</v>
      </c>
      <c r="I54" s="107">
        <f>SUM(D54:H54)</f>
        <v>0</v>
      </c>
    </row>
    <row r="55" spans="1:9" ht="15">
      <c r="A55" s="105" t="s">
        <v>63</v>
      </c>
      <c r="D55" s="3">
        <f>SUM(D53:D54)</f>
        <v>0</v>
      </c>
      <c r="E55" s="3">
        <f>SUM(E53:E54)</f>
        <v>0</v>
      </c>
      <c r="F55" s="3">
        <f>SUM(F53:F54)</f>
        <v>0</v>
      </c>
      <c r="G55" s="3">
        <f>SUM(G53:G54)</f>
        <v>0</v>
      </c>
      <c r="H55" s="3">
        <f>SUM(H53:H54)</f>
        <v>0</v>
      </c>
      <c r="I55" s="108">
        <f t="shared" si="4"/>
        <v>0</v>
      </c>
    </row>
    <row r="56" spans="1:9" s="80" customFormat="1" ht="15.75" customHeight="1">
      <c r="A56" s="7" t="s">
        <v>27</v>
      </c>
      <c r="B56" s="7"/>
      <c r="C56" s="71"/>
      <c r="D56" s="42">
        <f>SUM(D43:D47,D52,D55)</f>
        <v>0</v>
      </c>
      <c r="E56" s="42">
        <f>SUM(E43:E47,E52,E55)</f>
        <v>0</v>
      </c>
      <c r="F56" s="42">
        <f>SUM(F43:F47,F52,F55)</f>
        <v>0</v>
      </c>
      <c r="G56" s="42">
        <f>SUM(G43:G47,G52,G55)</f>
        <v>0</v>
      </c>
      <c r="H56" s="42">
        <f>SUM(H43:H47,H52,H55)</f>
        <v>0</v>
      </c>
      <c r="I56" s="42">
        <f t="shared" si="4"/>
        <v>0</v>
      </c>
    </row>
    <row r="57" spans="1:10" ht="15">
      <c r="A57" s="72" t="s">
        <v>42</v>
      </c>
      <c r="B57" s="72"/>
      <c r="C57" s="67"/>
      <c r="D57" s="47">
        <f>SUM(D30,D31,D35,D41,D56)</f>
        <v>0</v>
      </c>
      <c r="E57" s="47">
        <f>SUM(E30,E31,E35,E41,E56)</f>
        <v>0</v>
      </c>
      <c r="F57" s="47">
        <f>SUM(F30,F31,F35,F41,F56)</f>
        <v>0</v>
      </c>
      <c r="G57" s="47">
        <f>SUM(G30,G31,G35,G41,G56)</f>
        <v>0</v>
      </c>
      <c r="H57" s="47">
        <f>SUM(H30,H31,H35,H41,H56)</f>
        <v>0</v>
      </c>
      <c r="I57" s="12">
        <f>SUM(C57:H57)</f>
        <v>0</v>
      </c>
      <c r="J57" s="90"/>
    </row>
    <row r="58" spans="1:10" ht="25.5">
      <c r="A58" s="73" t="s">
        <v>70</v>
      </c>
      <c r="B58" s="74"/>
      <c r="C58" s="49">
        <v>0.46</v>
      </c>
      <c r="D58" s="40">
        <f>D57-D53-D41-D31-D48+'ORSP Use Only'!D3-D49+'ORSP Use Only'!D5-D50+'ORSP Use Only'!D7-D51+'ORSP Use Only'!D9</f>
        <v>0</v>
      </c>
      <c r="E58" s="40">
        <f>E57-E53-E41-E31-E48+'ORSP Use Only'!E3-E49+'ORSP Use Only'!E5-E50+'ORSP Use Only'!E7-E51+'ORSP Use Only'!E9</f>
        <v>0</v>
      </c>
      <c r="F58" s="40">
        <f>F57-F53-F41-F31-F48+'ORSP Use Only'!F3-F49+'ORSP Use Only'!F5-F50+'ORSP Use Only'!F7-F51+'ORSP Use Only'!F9</f>
        <v>0</v>
      </c>
      <c r="G58" s="40">
        <f>G57-G53-G41-G31-G48+'ORSP Use Only'!G3-G49+'ORSP Use Only'!G5-G50+'ORSP Use Only'!G7-G51+'ORSP Use Only'!G9</f>
        <v>0</v>
      </c>
      <c r="H58" s="40">
        <f>H57-H53-H41-H31-H48+'ORSP Use Only'!H3-H49+'ORSP Use Only'!H5-H50+'ORSP Use Only'!H7-H51+'ORSP Use Only'!H9</f>
        <v>0</v>
      </c>
      <c r="I58" s="8">
        <f>SUM(D58:H58)</f>
        <v>0</v>
      </c>
      <c r="J58" s="90"/>
    </row>
    <row r="59" spans="1:9" ht="15">
      <c r="A59" s="75" t="s">
        <v>43</v>
      </c>
      <c r="B59" s="75"/>
      <c r="C59" s="76"/>
      <c r="D59" s="5">
        <f>D58*$C$58</f>
        <v>0</v>
      </c>
      <c r="E59" s="5">
        <f>E58*$C$58</f>
        <v>0</v>
      </c>
      <c r="F59" s="5">
        <f>F58*$C$58</f>
        <v>0</v>
      </c>
      <c r="G59" s="5">
        <f>G58*$C$58</f>
        <v>0</v>
      </c>
      <c r="H59" s="5">
        <f>H58*$C$58</f>
        <v>0</v>
      </c>
      <c r="I59" s="5">
        <f>SUM(D59:H59)</f>
        <v>0</v>
      </c>
    </row>
    <row r="60" spans="1:10" ht="15.75" thickBot="1">
      <c r="A60" s="77" t="s">
        <v>44</v>
      </c>
      <c r="B60" s="77"/>
      <c r="C60" s="78"/>
      <c r="D60" s="41">
        <f>SUM(D57,D59)</f>
        <v>0</v>
      </c>
      <c r="E60" s="41">
        <f>SUM(E57,E59)</f>
        <v>0</v>
      </c>
      <c r="F60" s="41">
        <f>SUM(F57,F59)</f>
        <v>0</v>
      </c>
      <c r="G60" s="41">
        <f>SUM(G57,G59)</f>
        <v>0</v>
      </c>
      <c r="H60" s="41">
        <f>SUM(H57,H59)</f>
        <v>0</v>
      </c>
      <c r="I60" s="13">
        <f>SUM(D60:H60)</f>
        <v>0</v>
      </c>
      <c r="J60" s="90"/>
    </row>
    <row r="61" ht="15.75" thickTop="1"/>
    <row r="62" ht="15"/>
    <row r="63" ht="15"/>
    <row r="64" ht="15"/>
    <row r="65" ht="15"/>
    <row r="66" ht="15"/>
    <row r="67" ht="15"/>
    <row r="68" ht="15"/>
    <row r="69" ht="15"/>
    <row r="70" ht="15"/>
    <row r="71" ht="15"/>
    <row r="72" ht="15"/>
  </sheetData>
  <sheetProtection/>
  <mergeCells count="3">
    <mergeCell ref="A2:C2"/>
    <mergeCell ref="A3:D3"/>
    <mergeCell ref="E3:I3"/>
  </mergeCells>
  <printOptions gridLines="1" headings="1"/>
  <pageMargins left="0.7" right="0.7" top="0.75" bottom="0.75" header="0.3" footer="0.3"/>
  <pageSetup fitToHeight="1" fitToWidth="1" horizontalDpi="600" verticalDpi="600" orientation="landscape" scale="59" r:id="rId3"/>
  <ignoredErrors>
    <ignoredError sqref="E14:I14 I59 E15:H16 D12 I6:J6 D23:H23 I25 D30:I31 J30 I33:J34 D35:I35 I37 D41:H41 I43 E12:H12 J7:J12 J23 I41" unlockedFormula="1"/>
    <ignoredError sqref="I52" formulaRange="1"/>
  </ignoredErrors>
  <legacy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J63"/>
  <sheetViews>
    <sheetView zoomScalePageLayoutView="0" workbookViewId="0" topLeftCell="A1">
      <selection activeCell="F25" sqref="F25"/>
    </sheetView>
  </sheetViews>
  <sheetFormatPr defaultColWidth="9.140625" defaultRowHeight="15"/>
  <cols>
    <col min="1" max="1" width="53.8515625" style="14" customWidth="1"/>
    <col min="2" max="2" width="3.8515625" style="14" hidden="1" customWidth="1"/>
    <col min="3" max="3" width="15.8515625" style="14" customWidth="1"/>
    <col min="4" max="5" width="16.421875" style="14" customWidth="1"/>
    <col min="6" max="6" width="16.140625" style="14" customWidth="1"/>
    <col min="7" max="8" width="16.421875" style="14" customWidth="1"/>
    <col min="9" max="9" width="15.8515625" style="14" customWidth="1"/>
    <col min="10" max="10" width="10.140625" style="14" bestFit="1" customWidth="1"/>
    <col min="11" max="16384" width="9.140625" style="14" customWidth="1"/>
  </cols>
  <sheetData>
    <row r="1" spans="1:9" ht="15">
      <c r="A1" s="93" t="s">
        <v>54</v>
      </c>
      <c r="B1" s="91"/>
      <c r="C1" s="91"/>
      <c r="D1" s="91"/>
      <c r="E1" s="91"/>
      <c r="F1" s="91"/>
      <c r="G1" s="91"/>
      <c r="H1" s="91"/>
      <c r="I1" s="18" t="s">
        <v>74</v>
      </c>
    </row>
    <row r="2" spans="1:9" s="86" customFormat="1" ht="15">
      <c r="A2" s="112" t="s">
        <v>71</v>
      </c>
      <c r="B2" s="113"/>
      <c r="C2" s="114"/>
      <c r="D2" s="91"/>
      <c r="E2" s="91"/>
      <c r="F2" s="91"/>
      <c r="G2" s="91"/>
      <c r="H2" s="91"/>
      <c r="I2" s="91"/>
    </row>
    <row r="3" spans="1:9" s="86" customFormat="1" ht="15.75" thickBot="1">
      <c r="A3" s="115" t="s">
        <v>72</v>
      </c>
      <c r="B3" s="116"/>
      <c r="C3" s="117"/>
      <c r="D3" s="117"/>
      <c r="E3" s="116" t="s">
        <v>36</v>
      </c>
      <c r="F3" s="116"/>
      <c r="G3" s="116"/>
      <c r="H3" s="116"/>
      <c r="I3" s="116"/>
    </row>
    <row r="4" spans="1:9" s="86" customFormat="1" ht="15.75" thickBot="1">
      <c r="A4" s="17" t="s">
        <v>73</v>
      </c>
      <c r="B4" s="17"/>
      <c r="C4" s="50"/>
      <c r="D4" s="51" t="s">
        <v>31</v>
      </c>
      <c r="E4" s="51" t="s">
        <v>32</v>
      </c>
      <c r="F4" s="51" t="s">
        <v>33</v>
      </c>
      <c r="G4" s="51" t="s">
        <v>34</v>
      </c>
      <c r="H4" s="51" t="s">
        <v>35</v>
      </c>
      <c r="I4" s="16" t="s">
        <v>9</v>
      </c>
    </row>
    <row r="5" spans="1:9" s="86" customFormat="1" ht="15">
      <c r="A5" s="52" t="s">
        <v>16</v>
      </c>
      <c r="B5" s="52"/>
      <c r="C5" s="52" t="s">
        <v>26</v>
      </c>
      <c r="D5" s="52"/>
      <c r="E5" s="52"/>
      <c r="F5" s="52"/>
      <c r="G5" s="52"/>
      <c r="H5" s="52"/>
      <c r="I5" s="52"/>
    </row>
    <row r="6" spans="1:9" ht="15">
      <c r="A6" s="1" t="s">
        <v>0</v>
      </c>
      <c r="B6" s="1"/>
      <c r="C6" s="15"/>
      <c r="D6" s="2">
        <v>0</v>
      </c>
      <c r="E6" s="2">
        <f>D6*1.035</f>
        <v>0</v>
      </c>
      <c r="F6" s="2">
        <f>E6*1.035</f>
        <v>0</v>
      </c>
      <c r="G6" s="2">
        <f>F6*1.035</f>
        <v>0</v>
      </c>
      <c r="H6" s="2">
        <f>G6*1.035</f>
        <v>0</v>
      </c>
      <c r="I6" s="2">
        <f aca="true" t="shared" si="0" ref="I6:I12">SUM(D6:H6)</f>
        <v>0</v>
      </c>
    </row>
    <row r="7" spans="1:9" ht="15">
      <c r="A7" s="1" t="s">
        <v>0</v>
      </c>
      <c r="B7" s="1"/>
      <c r="C7" s="15"/>
      <c r="D7" s="2">
        <v>0</v>
      </c>
      <c r="E7" s="2">
        <f>D7*1.035</f>
        <v>0</v>
      </c>
      <c r="F7" s="2">
        <f>E7*1.035</f>
        <v>0</v>
      </c>
      <c r="G7" s="2">
        <f>F7*1.035</f>
        <v>0</v>
      </c>
      <c r="H7" s="2">
        <f>G7*1.035</f>
        <v>0</v>
      </c>
      <c r="I7" s="2">
        <f t="shared" si="0"/>
        <v>0</v>
      </c>
    </row>
    <row r="8" spans="1:9" ht="15">
      <c r="A8" s="1" t="s">
        <v>0</v>
      </c>
      <c r="B8" s="1"/>
      <c r="C8" s="15"/>
      <c r="D8" s="2">
        <v>0</v>
      </c>
      <c r="E8" s="2">
        <f>D8*1.035</f>
        <v>0</v>
      </c>
      <c r="F8" s="2">
        <f>E8*1.035</f>
        <v>0</v>
      </c>
      <c r="G8" s="2">
        <f>F8*1.035</f>
        <v>0</v>
      </c>
      <c r="H8" s="2">
        <f>G8*1.035</f>
        <v>0</v>
      </c>
      <c r="I8" s="2">
        <f t="shared" si="0"/>
        <v>0</v>
      </c>
    </row>
    <row r="9" spans="1:9" ht="15">
      <c r="A9" s="1" t="s">
        <v>1</v>
      </c>
      <c r="B9" s="1"/>
      <c r="C9" s="15"/>
      <c r="D9" s="2">
        <v>0</v>
      </c>
      <c r="E9" s="2">
        <f>D9*1.035</f>
        <v>0</v>
      </c>
      <c r="F9" s="2">
        <f>E9*1.035</f>
        <v>0</v>
      </c>
      <c r="G9" s="2">
        <f>F9*1.035</f>
        <v>0</v>
      </c>
      <c r="H9" s="2">
        <f>G9*1.035</f>
        <v>0</v>
      </c>
      <c r="I9" s="2">
        <f t="shared" si="0"/>
        <v>0</v>
      </c>
    </row>
    <row r="10" spans="1:9" ht="15">
      <c r="A10" s="1" t="s">
        <v>1</v>
      </c>
      <c r="B10" s="1"/>
      <c r="C10" s="15"/>
      <c r="D10" s="2">
        <v>0</v>
      </c>
      <c r="E10" s="2">
        <f>D10*1.035</f>
        <v>0</v>
      </c>
      <c r="F10" s="2">
        <f>E10*1.035</f>
        <v>0</v>
      </c>
      <c r="G10" s="2">
        <f>F10*1.035</f>
        <v>0</v>
      </c>
      <c r="H10" s="2">
        <f>G10*1.035</f>
        <v>0</v>
      </c>
      <c r="I10" s="2">
        <f t="shared" si="0"/>
        <v>0</v>
      </c>
    </row>
    <row r="11" spans="1:9" ht="15">
      <c r="A11" s="1" t="s">
        <v>1</v>
      </c>
      <c r="B11" s="1"/>
      <c r="C11" s="15"/>
      <c r="D11" s="2">
        <v>0</v>
      </c>
      <c r="E11" s="2">
        <f>D11*1.035</f>
        <v>0</v>
      </c>
      <c r="F11" s="2">
        <f>E11*1.035</f>
        <v>0</v>
      </c>
      <c r="G11" s="2">
        <f>F11*1.035</f>
        <v>0</v>
      </c>
      <c r="H11" s="2">
        <f>G11*1.035</f>
        <v>0</v>
      </c>
      <c r="I11" s="2">
        <f t="shared" si="0"/>
        <v>0</v>
      </c>
    </row>
    <row r="12" spans="1:10" s="80" customFormat="1" ht="15">
      <c r="A12" s="53" t="s">
        <v>2</v>
      </c>
      <c r="B12" s="53"/>
      <c r="C12" s="54"/>
      <c r="D12" s="43">
        <f>SUM(D6:D11)</f>
        <v>0</v>
      </c>
      <c r="E12" s="43">
        <f>SUM(E6:E11)</f>
        <v>0</v>
      </c>
      <c r="F12" s="43">
        <f>SUM(F6:F11)</f>
        <v>0</v>
      </c>
      <c r="G12" s="43">
        <f>SUM(G6:G11)</f>
        <v>0</v>
      </c>
      <c r="H12" s="43">
        <f>SUM(H6:H11)</f>
        <v>0</v>
      </c>
      <c r="I12" s="2">
        <f t="shared" si="0"/>
        <v>0</v>
      </c>
      <c r="J12" s="87">
        <f>SUM(I6:I11)</f>
        <v>0</v>
      </c>
    </row>
    <row r="13" spans="1:9" s="86" customFormat="1" ht="15">
      <c r="A13" s="55" t="s">
        <v>17</v>
      </c>
      <c r="B13" s="55"/>
      <c r="C13" s="56"/>
      <c r="D13" s="44"/>
      <c r="E13" s="44"/>
      <c r="F13" s="44"/>
      <c r="G13" s="44"/>
      <c r="H13" s="44"/>
      <c r="I13" s="44"/>
    </row>
    <row r="14" spans="1:9" ht="15">
      <c r="A14" s="1" t="s">
        <v>18</v>
      </c>
      <c r="B14" s="1"/>
      <c r="C14" s="15"/>
      <c r="D14" s="2">
        <v>0</v>
      </c>
      <c r="E14" s="2">
        <f aca="true" t="shared" si="1" ref="E14:H16">D14*1.025</f>
        <v>0</v>
      </c>
      <c r="F14" s="2">
        <f t="shared" si="1"/>
        <v>0</v>
      </c>
      <c r="G14" s="2">
        <f t="shared" si="1"/>
        <v>0</v>
      </c>
      <c r="H14" s="2">
        <f t="shared" si="1"/>
        <v>0</v>
      </c>
      <c r="I14" s="2">
        <f aca="true" t="shared" si="2" ref="I14:I23">SUM(D14:H14)</f>
        <v>0</v>
      </c>
    </row>
    <row r="15" spans="1:9" ht="15">
      <c r="A15" s="1" t="s">
        <v>18</v>
      </c>
      <c r="B15" s="1"/>
      <c r="C15" s="15"/>
      <c r="D15" s="2">
        <v>0</v>
      </c>
      <c r="E15" s="2">
        <f t="shared" si="1"/>
        <v>0</v>
      </c>
      <c r="F15" s="2">
        <f t="shared" si="1"/>
        <v>0</v>
      </c>
      <c r="G15" s="2">
        <f t="shared" si="1"/>
        <v>0</v>
      </c>
      <c r="H15" s="2">
        <f t="shared" si="1"/>
        <v>0</v>
      </c>
      <c r="I15" s="2">
        <f t="shared" si="2"/>
        <v>0</v>
      </c>
    </row>
    <row r="16" spans="1:9" ht="15">
      <c r="A16" s="1" t="s">
        <v>18</v>
      </c>
      <c r="B16" s="1"/>
      <c r="C16" s="15"/>
      <c r="D16" s="2">
        <v>0</v>
      </c>
      <c r="E16" s="2">
        <f t="shared" si="1"/>
        <v>0</v>
      </c>
      <c r="F16" s="2">
        <f t="shared" si="1"/>
        <v>0</v>
      </c>
      <c r="G16" s="2">
        <f t="shared" si="1"/>
        <v>0</v>
      </c>
      <c r="H16" s="2">
        <f t="shared" si="1"/>
        <v>0</v>
      </c>
      <c r="I16" s="2">
        <f t="shared" si="2"/>
        <v>0</v>
      </c>
    </row>
    <row r="17" spans="1:9" ht="15">
      <c r="A17" s="1" t="s">
        <v>3</v>
      </c>
      <c r="B17" s="1"/>
      <c r="C17" s="15"/>
      <c r="D17" s="2">
        <v>0</v>
      </c>
      <c r="E17" s="2">
        <v>0</v>
      </c>
      <c r="F17" s="2">
        <v>0</v>
      </c>
      <c r="G17" s="2">
        <v>0</v>
      </c>
      <c r="H17" s="2">
        <v>0</v>
      </c>
      <c r="I17" s="2">
        <f t="shared" si="2"/>
        <v>0</v>
      </c>
    </row>
    <row r="18" spans="1:9" ht="15">
      <c r="A18" s="1" t="s">
        <v>3</v>
      </c>
      <c r="B18" s="1"/>
      <c r="C18" s="15"/>
      <c r="D18" s="2">
        <v>0</v>
      </c>
      <c r="E18" s="2">
        <v>0</v>
      </c>
      <c r="F18" s="2">
        <v>0</v>
      </c>
      <c r="G18" s="2">
        <v>0</v>
      </c>
      <c r="H18" s="2">
        <v>0</v>
      </c>
      <c r="I18" s="2">
        <f t="shared" si="2"/>
        <v>0</v>
      </c>
    </row>
    <row r="19" spans="1:9" ht="15">
      <c r="A19" s="1" t="s">
        <v>28</v>
      </c>
      <c r="B19" s="1"/>
      <c r="C19" s="15"/>
      <c r="D19" s="2">
        <v>0</v>
      </c>
      <c r="E19" s="2">
        <v>0</v>
      </c>
      <c r="F19" s="2">
        <v>0</v>
      </c>
      <c r="G19" s="2">
        <v>0</v>
      </c>
      <c r="H19" s="2">
        <v>0</v>
      </c>
      <c r="I19" s="2">
        <f t="shared" si="2"/>
        <v>0</v>
      </c>
    </row>
    <row r="20" spans="1:9" ht="15">
      <c r="A20" s="1" t="s">
        <v>29</v>
      </c>
      <c r="B20" s="1"/>
      <c r="C20" s="15"/>
      <c r="D20" s="2">
        <v>0</v>
      </c>
      <c r="E20" s="2">
        <v>0</v>
      </c>
      <c r="F20" s="2">
        <v>0</v>
      </c>
      <c r="G20" s="2">
        <v>0</v>
      </c>
      <c r="H20" s="2">
        <v>0</v>
      </c>
      <c r="I20" s="2">
        <f t="shared" si="2"/>
        <v>0</v>
      </c>
    </row>
    <row r="21" spans="1:9" ht="15">
      <c r="A21" s="1" t="s">
        <v>65</v>
      </c>
      <c r="B21" s="1"/>
      <c r="C21" s="15"/>
      <c r="D21" s="2">
        <v>0</v>
      </c>
      <c r="E21" s="2">
        <v>0</v>
      </c>
      <c r="F21" s="2">
        <v>0</v>
      </c>
      <c r="G21" s="2">
        <v>0</v>
      </c>
      <c r="H21" s="2">
        <v>0</v>
      </c>
      <c r="I21" s="2">
        <f t="shared" si="2"/>
        <v>0</v>
      </c>
    </row>
    <row r="22" spans="1:10" s="89" customFormat="1" ht="15">
      <c r="A22" s="57" t="s">
        <v>4</v>
      </c>
      <c r="B22" s="57"/>
      <c r="C22" s="58"/>
      <c r="D22" s="8">
        <f>SUM(D14:D21)</f>
        <v>0</v>
      </c>
      <c r="E22" s="8">
        <f>SUM(E14:E21)</f>
        <v>0</v>
      </c>
      <c r="F22" s="8">
        <f>SUM(F14:F21)</f>
        <v>0</v>
      </c>
      <c r="G22" s="8">
        <f>SUM(G14:G21)</f>
        <v>0</v>
      </c>
      <c r="H22" s="8">
        <f>SUM(H14:H21)</f>
        <v>0</v>
      </c>
      <c r="I22" s="2">
        <f t="shared" si="2"/>
        <v>0</v>
      </c>
      <c r="J22" s="88">
        <f>SUM(I14:I21)</f>
        <v>0</v>
      </c>
    </row>
    <row r="23" spans="1:10" s="89" customFormat="1" ht="15">
      <c r="A23" s="57" t="s">
        <v>5</v>
      </c>
      <c r="B23" s="57"/>
      <c r="C23" s="58"/>
      <c r="D23" s="8">
        <f>SUM(D12,D22)</f>
        <v>0</v>
      </c>
      <c r="E23" s="8">
        <f>SUM(E12,E22)</f>
        <v>0</v>
      </c>
      <c r="F23" s="8">
        <f>SUM(F12,F22)</f>
        <v>0</v>
      </c>
      <c r="G23" s="8">
        <f>SUM(G12,G22)</f>
        <v>0</v>
      </c>
      <c r="H23" s="8">
        <f>SUM(H12,H22)</f>
        <v>0</v>
      </c>
      <c r="I23" s="2">
        <f t="shared" si="2"/>
        <v>0</v>
      </c>
      <c r="J23" s="88">
        <f>SUM(I12,I22)</f>
        <v>0</v>
      </c>
    </row>
    <row r="24" spans="1:9" s="86" customFormat="1" ht="15">
      <c r="A24" s="55" t="s">
        <v>38</v>
      </c>
      <c r="B24" s="55"/>
      <c r="C24" s="59"/>
      <c r="D24" s="44"/>
      <c r="E24" s="44"/>
      <c r="F24" s="44"/>
      <c r="G24" s="44"/>
      <c r="H24" s="44"/>
      <c r="I24" s="44"/>
    </row>
    <row r="25" spans="1:9" ht="15">
      <c r="A25" s="1" t="s">
        <v>66</v>
      </c>
      <c r="B25" s="1"/>
      <c r="C25" s="60"/>
      <c r="D25" s="8">
        <f>SUM(D6:D8,D20)*0.281</f>
        <v>0</v>
      </c>
      <c r="E25" s="8">
        <f>SUM(E6:E8,E20)*0.281</f>
        <v>0</v>
      </c>
      <c r="F25" s="8">
        <f>SUM(F6:F8,F20)*0.281</f>
        <v>0</v>
      </c>
      <c r="G25" s="8">
        <f>SUM(G6:G8,G20)*0.281</f>
        <v>0</v>
      </c>
      <c r="H25" s="8">
        <f>SUM(H6:H8,H20)*0.281</f>
        <v>0</v>
      </c>
      <c r="I25" s="2">
        <f aca="true" t="shared" si="3" ref="I25:I31">SUM(D25:H25)</f>
        <v>0</v>
      </c>
    </row>
    <row r="26" spans="1:9" ht="15">
      <c r="A26" s="1" t="s">
        <v>67</v>
      </c>
      <c r="B26" s="1"/>
      <c r="C26" s="60"/>
      <c r="D26" s="8">
        <f>SUM(D9:D11,D21)*0.092</f>
        <v>0</v>
      </c>
      <c r="E26" s="8">
        <f>SUM(E9:E11,E21)*0.092</f>
        <v>0</v>
      </c>
      <c r="F26" s="8">
        <f>SUM(F9:F11,F21)*0.092</f>
        <v>0</v>
      </c>
      <c r="G26" s="8">
        <f>SUM(G9:G11,G21)*0.092</f>
        <v>0</v>
      </c>
      <c r="H26" s="8">
        <f>SUM(H9:H11,H21)*0.092</f>
        <v>0</v>
      </c>
      <c r="I26" s="2">
        <f t="shared" si="3"/>
        <v>0</v>
      </c>
    </row>
    <row r="27" spans="1:9" ht="15">
      <c r="A27" s="1" t="s">
        <v>68</v>
      </c>
      <c r="B27" s="1"/>
      <c r="C27" s="60"/>
      <c r="D27" s="8">
        <f>SUM(D14:D18)*0.011</f>
        <v>0</v>
      </c>
      <c r="E27" s="8">
        <f>SUM(E14:E18)*0.011</f>
        <v>0</v>
      </c>
      <c r="F27" s="8">
        <f>SUM(F14:F18)*0.011</f>
        <v>0</v>
      </c>
      <c r="G27" s="8">
        <f>SUM(G14:G18)*0.011</f>
        <v>0</v>
      </c>
      <c r="H27" s="8">
        <f>SUM(H14:H18)*0.011</f>
        <v>0</v>
      </c>
      <c r="I27" s="2">
        <f t="shared" si="3"/>
        <v>0</v>
      </c>
    </row>
    <row r="28" spans="1:9" ht="15">
      <c r="A28" s="1" t="s">
        <v>69</v>
      </c>
      <c r="B28" s="1"/>
      <c r="C28" s="60"/>
      <c r="D28" s="8">
        <f>SUM(D19)*0.148</f>
        <v>0</v>
      </c>
      <c r="E28" s="8">
        <f>SUM(E19)*0.148</f>
        <v>0</v>
      </c>
      <c r="F28" s="8">
        <f>SUM(F19)*0.148</f>
        <v>0</v>
      </c>
      <c r="G28" s="8">
        <f>SUM(G19)*0.148</f>
        <v>0</v>
      </c>
      <c r="H28" s="8">
        <f>SUM(H19)*0.148</f>
        <v>0</v>
      </c>
      <c r="I28" s="2">
        <f t="shared" si="3"/>
        <v>0</v>
      </c>
    </row>
    <row r="29" spans="1:10" s="80" customFormat="1" ht="15">
      <c r="A29" s="61" t="s">
        <v>6</v>
      </c>
      <c r="B29" s="61"/>
      <c r="C29" s="62"/>
      <c r="D29" s="92">
        <f>SUM(D25:D28)</f>
        <v>0</v>
      </c>
      <c r="E29" s="92">
        <f>SUM(E25:E28)</f>
        <v>0</v>
      </c>
      <c r="F29" s="92">
        <f>SUM(F25:F28)</f>
        <v>0</v>
      </c>
      <c r="G29" s="92">
        <f>SUM(G25:G28)</f>
        <v>0</v>
      </c>
      <c r="H29" s="92">
        <f>SUM(H25:H28)</f>
        <v>0</v>
      </c>
      <c r="I29" s="2">
        <f t="shared" si="3"/>
        <v>0</v>
      </c>
      <c r="J29" s="87">
        <f>SUM(I25:I28)</f>
        <v>0</v>
      </c>
    </row>
    <row r="30" spans="1:10" ht="15">
      <c r="A30" s="103" t="s">
        <v>7</v>
      </c>
      <c r="B30" s="63"/>
      <c r="C30" s="46"/>
      <c r="D30" s="45">
        <f>SUM(D23,D29)</f>
        <v>0</v>
      </c>
      <c r="E30" s="45">
        <f>SUM(E23,E29)</f>
        <v>0</v>
      </c>
      <c r="F30" s="45">
        <f>SUM(F23,F29)</f>
        <v>0</v>
      </c>
      <c r="G30" s="45">
        <f>SUM(G23,G29)</f>
        <v>0</v>
      </c>
      <c r="H30" s="45">
        <f>SUM(H23,H29)</f>
        <v>0</v>
      </c>
      <c r="I30" s="4">
        <f t="shared" si="3"/>
        <v>0</v>
      </c>
      <c r="J30" s="90">
        <f>SUM(I23,I29)</f>
        <v>0</v>
      </c>
    </row>
    <row r="31" spans="1:9" ht="15">
      <c r="A31" s="3" t="s">
        <v>60</v>
      </c>
      <c r="B31" s="3"/>
      <c r="C31" s="46"/>
      <c r="D31" s="46">
        <v>0</v>
      </c>
      <c r="E31" s="46">
        <v>0</v>
      </c>
      <c r="F31" s="46">
        <v>0</v>
      </c>
      <c r="G31" s="46">
        <v>0</v>
      </c>
      <c r="H31" s="46">
        <v>0</v>
      </c>
      <c r="I31" s="4">
        <f t="shared" si="3"/>
        <v>0</v>
      </c>
    </row>
    <row r="32" spans="1:9" ht="15">
      <c r="A32" s="11" t="s">
        <v>39</v>
      </c>
      <c r="B32" s="11"/>
      <c r="C32" s="64"/>
      <c r="D32" s="47"/>
      <c r="E32" s="47"/>
      <c r="F32" s="47"/>
      <c r="G32" s="47"/>
      <c r="H32" s="47"/>
      <c r="I32" s="12"/>
    </row>
    <row r="33" spans="1:9" ht="15">
      <c r="A33" s="6" t="s">
        <v>19</v>
      </c>
      <c r="B33" s="6"/>
      <c r="C33" s="62"/>
      <c r="D33" s="39">
        <v>0</v>
      </c>
      <c r="E33" s="39">
        <v>0</v>
      </c>
      <c r="F33" s="39">
        <v>0</v>
      </c>
      <c r="G33" s="39">
        <v>0</v>
      </c>
      <c r="H33" s="39">
        <v>0</v>
      </c>
      <c r="I33" s="2">
        <f>SUM(D33:H33)</f>
        <v>0</v>
      </c>
    </row>
    <row r="34" spans="1:9" ht="15">
      <c r="A34" s="65" t="s">
        <v>20</v>
      </c>
      <c r="B34" s="65"/>
      <c r="C34" s="62"/>
      <c r="D34" s="39">
        <v>0</v>
      </c>
      <c r="E34" s="39">
        <v>0</v>
      </c>
      <c r="F34" s="39">
        <v>0</v>
      </c>
      <c r="G34" s="39">
        <v>0</v>
      </c>
      <c r="H34" s="39">
        <v>0</v>
      </c>
      <c r="I34" s="2">
        <f>SUM(D34:H34)</f>
        <v>0</v>
      </c>
    </row>
    <row r="35" spans="1:10" s="80" customFormat="1" ht="15">
      <c r="A35" s="66" t="s">
        <v>21</v>
      </c>
      <c r="B35" s="66"/>
      <c r="C35" s="46"/>
      <c r="D35" s="46">
        <f>SUM(D33:D34)</f>
        <v>0</v>
      </c>
      <c r="E35" s="46">
        <f>SUM(E33:E34)</f>
        <v>0</v>
      </c>
      <c r="F35" s="46">
        <f>SUM(F33:F34)</f>
        <v>0</v>
      </c>
      <c r="G35" s="46">
        <f>SUM(G33:G34)</f>
        <v>0</v>
      </c>
      <c r="H35" s="46">
        <f>SUM(H33:H34)</f>
        <v>0</v>
      </c>
      <c r="I35" s="46">
        <f>+SUM(D35:H35)</f>
        <v>0</v>
      </c>
      <c r="J35" s="87">
        <f>SUM(I33:I34)</f>
        <v>0</v>
      </c>
    </row>
    <row r="36" spans="1:9" ht="15">
      <c r="A36" s="11" t="s">
        <v>40</v>
      </c>
      <c r="B36" s="11"/>
      <c r="C36" s="67"/>
      <c r="D36" s="47"/>
      <c r="E36" s="47"/>
      <c r="F36" s="47"/>
      <c r="G36" s="47"/>
      <c r="H36" s="47"/>
      <c r="I36" s="12"/>
    </row>
    <row r="37" spans="1:9" ht="15">
      <c r="A37" s="9" t="s">
        <v>22</v>
      </c>
      <c r="B37" s="9"/>
      <c r="C37" s="68"/>
      <c r="D37" s="48">
        <v>0</v>
      </c>
      <c r="E37" s="48">
        <v>0</v>
      </c>
      <c r="F37" s="48">
        <v>0</v>
      </c>
      <c r="G37" s="48">
        <v>0</v>
      </c>
      <c r="H37" s="48">
        <v>0</v>
      </c>
      <c r="I37" s="2">
        <f>SUM(C37:H37)</f>
        <v>0</v>
      </c>
    </row>
    <row r="38" spans="1:9" ht="15">
      <c r="A38" s="9" t="s">
        <v>23</v>
      </c>
      <c r="B38" s="9"/>
      <c r="C38" s="68"/>
      <c r="D38" s="48">
        <v>0</v>
      </c>
      <c r="E38" s="48">
        <v>0</v>
      </c>
      <c r="F38" s="48">
        <v>0</v>
      </c>
      <c r="G38" s="48">
        <v>0</v>
      </c>
      <c r="H38" s="48">
        <v>0</v>
      </c>
      <c r="I38" s="2">
        <f>SUM(C38:H38)</f>
        <v>0</v>
      </c>
    </row>
    <row r="39" spans="1:9" ht="15">
      <c r="A39" s="9" t="s">
        <v>24</v>
      </c>
      <c r="B39" s="9"/>
      <c r="C39" s="68"/>
      <c r="D39" s="48">
        <v>0</v>
      </c>
      <c r="E39" s="48">
        <v>0</v>
      </c>
      <c r="F39" s="48">
        <v>0</v>
      </c>
      <c r="G39" s="48">
        <v>0</v>
      </c>
      <c r="H39" s="48">
        <v>0</v>
      </c>
      <c r="I39" s="2">
        <f>SUM(C39:H39)</f>
        <v>0</v>
      </c>
    </row>
    <row r="40" spans="1:9" ht="15">
      <c r="A40" s="9" t="s">
        <v>25</v>
      </c>
      <c r="B40" s="9"/>
      <c r="C40" s="68"/>
      <c r="D40" s="48">
        <v>0</v>
      </c>
      <c r="E40" s="48">
        <v>0</v>
      </c>
      <c r="F40" s="48">
        <v>0</v>
      </c>
      <c r="G40" s="48">
        <v>0</v>
      </c>
      <c r="H40" s="48">
        <v>0</v>
      </c>
      <c r="I40" s="2">
        <f>SUM(C40:H40)</f>
        <v>0</v>
      </c>
    </row>
    <row r="41" spans="1:10" s="80" customFormat="1" ht="15">
      <c r="A41" s="10" t="s">
        <v>45</v>
      </c>
      <c r="B41" s="10"/>
      <c r="C41" s="46"/>
      <c r="D41" s="46">
        <f>SUM(D37:D40)</f>
        <v>0</v>
      </c>
      <c r="E41" s="46">
        <f>SUM(E37:E40)</f>
        <v>0</v>
      </c>
      <c r="F41" s="46">
        <f>SUM(F37:F40)</f>
        <v>0</v>
      </c>
      <c r="G41" s="46">
        <f>SUM(G37:G40)</f>
        <v>0</v>
      </c>
      <c r="H41" s="46">
        <f>SUM(H37:H40)</f>
        <v>0</v>
      </c>
      <c r="I41" s="46">
        <f>SUM(D41:H41)</f>
        <v>0</v>
      </c>
      <c r="J41" s="87"/>
    </row>
    <row r="42" spans="1:9" ht="15">
      <c r="A42" s="69" t="s">
        <v>41</v>
      </c>
      <c r="B42" s="69"/>
      <c r="C42" s="67"/>
      <c r="D42" s="44"/>
      <c r="E42" s="44"/>
      <c r="F42" s="44"/>
      <c r="G42" s="44"/>
      <c r="H42" s="44"/>
      <c r="I42" s="44"/>
    </row>
    <row r="43" spans="1:9" ht="15">
      <c r="A43" s="3" t="s">
        <v>10</v>
      </c>
      <c r="B43" s="3"/>
      <c r="C43" s="68"/>
      <c r="D43" s="39">
        <v>0</v>
      </c>
      <c r="E43" s="39">
        <v>0</v>
      </c>
      <c r="F43" s="39">
        <v>0</v>
      </c>
      <c r="G43" s="39">
        <v>0</v>
      </c>
      <c r="H43" s="39">
        <v>0</v>
      </c>
      <c r="I43" s="2">
        <f aca="true" t="shared" si="4" ref="I43:I56">SUM(D43:H43)</f>
        <v>0</v>
      </c>
    </row>
    <row r="44" spans="1:9" ht="15">
      <c r="A44" s="3" t="s">
        <v>11</v>
      </c>
      <c r="B44" s="3"/>
      <c r="C44" s="68"/>
      <c r="D44" s="39">
        <v>0</v>
      </c>
      <c r="E44" s="39">
        <v>0</v>
      </c>
      <c r="F44" s="39">
        <v>0</v>
      </c>
      <c r="G44" s="39">
        <v>0</v>
      </c>
      <c r="H44" s="39">
        <v>0</v>
      </c>
      <c r="I44" s="2">
        <f t="shared" si="4"/>
        <v>0</v>
      </c>
    </row>
    <row r="45" spans="1:9" ht="15">
      <c r="A45" s="3" t="s">
        <v>8</v>
      </c>
      <c r="B45" s="3"/>
      <c r="C45" s="68"/>
      <c r="D45" s="39">
        <v>0</v>
      </c>
      <c r="E45" s="39">
        <v>0</v>
      </c>
      <c r="F45" s="39">
        <v>0</v>
      </c>
      <c r="G45" s="39">
        <v>0</v>
      </c>
      <c r="H45" s="39">
        <v>0</v>
      </c>
      <c r="I45" s="2">
        <f t="shared" si="4"/>
        <v>0</v>
      </c>
    </row>
    <row r="46" spans="1:9" ht="15">
      <c r="A46" s="3" t="s">
        <v>12</v>
      </c>
      <c r="B46" s="3"/>
      <c r="C46" s="68"/>
      <c r="D46" s="39">
        <v>0</v>
      </c>
      <c r="E46" s="39">
        <v>0</v>
      </c>
      <c r="F46" s="39">
        <v>0</v>
      </c>
      <c r="G46" s="39">
        <v>0</v>
      </c>
      <c r="H46" s="39">
        <v>0</v>
      </c>
      <c r="I46" s="2">
        <f t="shared" si="4"/>
        <v>0</v>
      </c>
    </row>
    <row r="47" spans="1:9" ht="15">
      <c r="A47" s="3" t="s">
        <v>53</v>
      </c>
      <c r="B47" s="3"/>
      <c r="C47" s="68"/>
      <c r="D47" s="39">
        <v>0</v>
      </c>
      <c r="E47" s="39">
        <v>0</v>
      </c>
      <c r="F47" s="39">
        <v>0</v>
      </c>
      <c r="G47" s="39">
        <v>0</v>
      </c>
      <c r="H47" s="39">
        <v>0</v>
      </c>
      <c r="I47" s="2">
        <f t="shared" si="4"/>
        <v>0</v>
      </c>
    </row>
    <row r="48" spans="1:9" ht="15">
      <c r="A48" s="3" t="s">
        <v>13</v>
      </c>
      <c r="B48" s="3"/>
      <c r="C48" s="68"/>
      <c r="D48" s="39">
        <v>0</v>
      </c>
      <c r="E48" s="39">
        <v>0</v>
      </c>
      <c r="F48" s="39">
        <v>0</v>
      </c>
      <c r="G48" s="39">
        <v>0</v>
      </c>
      <c r="H48" s="39">
        <v>0</v>
      </c>
      <c r="I48" s="2">
        <f t="shared" si="4"/>
        <v>0</v>
      </c>
    </row>
    <row r="49" spans="1:9" ht="15">
      <c r="A49" s="3" t="s">
        <v>14</v>
      </c>
      <c r="B49" s="3"/>
      <c r="C49" s="68"/>
      <c r="D49" s="39">
        <v>0</v>
      </c>
      <c r="E49" s="39">
        <v>0</v>
      </c>
      <c r="F49" s="39">
        <v>0</v>
      </c>
      <c r="G49" s="39">
        <v>0</v>
      </c>
      <c r="H49" s="39">
        <v>0</v>
      </c>
      <c r="I49" s="2">
        <f t="shared" si="4"/>
        <v>0</v>
      </c>
    </row>
    <row r="50" spans="1:9" ht="15">
      <c r="A50" s="3" t="s">
        <v>15</v>
      </c>
      <c r="B50" s="19"/>
      <c r="D50" s="39">
        <v>0</v>
      </c>
      <c r="E50" s="39">
        <v>0</v>
      </c>
      <c r="F50" s="39">
        <v>0</v>
      </c>
      <c r="G50" s="39">
        <v>0</v>
      </c>
      <c r="H50" s="39">
        <v>0</v>
      </c>
      <c r="I50" s="2">
        <f t="shared" si="4"/>
        <v>0</v>
      </c>
    </row>
    <row r="51" spans="1:9" ht="15">
      <c r="A51" s="3" t="s">
        <v>30</v>
      </c>
      <c r="B51" s="19"/>
      <c r="D51" s="39">
        <v>0</v>
      </c>
      <c r="E51" s="39">
        <v>0</v>
      </c>
      <c r="F51" s="39">
        <v>0</v>
      </c>
      <c r="G51" s="39">
        <v>0</v>
      </c>
      <c r="H51" s="39">
        <v>0</v>
      </c>
      <c r="I51" s="2">
        <f t="shared" si="4"/>
        <v>0</v>
      </c>
    </row>
    <row r="52" spans="1:9" s="83" customFormat="1" ht="12.75">
      <c r="A52" s="104" t="s">
        <v>52</v>
      </c>
      <c r="B52" s="82"/>
      <c r="D52" s="84">
        <f>SUM(D48:D51)</f>
        <v>0</v>
      </c>
      <c r="E52" s="84">
        <f>SUM(E48:E51)</f>
        <v>0</v>
      </c>
      <c r="F52" s="84">
        <f>SUM(F48:F51)</f>
        <v>0</v>
      </c>
      <c r="G52" s="84">
        <f>SUM(G48:G51)</f>
        <v>0</v>
      </c>
      <c r="H52" s="84">
        <f>SUM(H48:H51)</f>
        <v>0</v>
      </c>
      <c r="I52" s="85">
        <f t="shared" si="4"/>
        <v>0</v>
      </c>
    </row>
    <row r="53" spans="1:9" ht="15.75" customHeight="1">
      <c r="A53" s="101" t="s">
        <v>62</v>
      </c>
      <c r="B53" s="3"/>
      <c r="C53" s="70"/>
      <c r="D53" s="1">
        <v>0</v>
      </c>
      <c r="E53" s="1">
        <f>D53*1.03</f>
        <v>0</v>
      </c>
      <c r="F53" s="1">
        <f>E53*1.03</f>
        <v>0</v>
      </c>
      <c r="G53" s="1">
        <f>F53*1.03</f>
        <v>0</v>
      </c>
      <c r="H53" s="1">
        <f>G53*1.03</f>
        <v>0</v>
      </c>
      <c r="I53" s="81">
        <f>SUM(D53:H53)</f>
        <v>0</v>
      </c>
    </row>
    <row r="54" spans="1:9" ht="15">
      <c r="A54" s="102" t="s">
        <v>64</v>
      </c>
      <c r="D54" s="106">
        <v>0</v>
      </c>
      <c r="E54" s="106">
        <v>0</v>
      </c>
      <c r="F54" s="106">
        <v>0</v>
      </c>
      <c r="G54" s="106">
        <v>0</v>
      </c>
      <c r="H54" s="106">
        <v>0</v>
      </c>
      <c r="I54" s="107">
        <f>SUM(D54:H54)</f>
        <v>0</v>
      </c>
    </row>
    <row r="55" spans="1:9" ht="15">
      <c r="A55" s="105" t="s">
        <v>61</v>
      </c>
      <c r="D55" s="110">
        <f>SUM(D53:D54)</f>
        <v>0</v>
      </c>
      <c r="E55" s="110">
        <f>SUM(E53:E54)</f>
        <v>0</v>
      </c>
      <c r="F55" s="110">
        <f>SUM(F53:F54)</f>
        <v>0</v>
      </c>
      <c r="G55" s="110">
        <f>SUM(G53:G54)</f>
        <v>0</v>
      </c>
      <c r="H55" s="110">
        <f>SUM(H53:H54)</f>
        <v>0</v>
      </c>
      <c r="I55" s="111">
        <f>SUM(D55:H55)</f>
        <v>0</v>
      </c>
    </row>
    <row r="56" spans="1:9" s="80" customFormat="1" ht="15.75" customHeight="1">
      <c r="A56" s="7" t="s">
        <v>27</v>
      </c>
      <c r="B56" s="7"/>
      <c r="C56" s="71"/>
      <c r="D56" s="42">
        <f>SUM(D43:D47,D52,D55)</f>
        <v>0</v>
      </c>
      <c r="E56" s="42">
        <f>SUM(E43:E47,E52,E55)</f>
        <v>0</v>
      </c>
      <c r="F56" s="42">
        <f>SUM(F43:F47,F52,F55)</f>
        <v>0</v>
      </c>
      <c r="G56" s="42">
        <f>SUM(G43:G47,G52,G55)</f>
        <v>0</v>
      </c>
      <c r="H56" s="42">
        <f>SUM(H43:H47,H52,H55)</f>
        <v>0</v>
      </c>
      <c r="I56" s="42">
        <f t="shared" si="4"/>
        <v>0</v>
      </c>
    </row>
    <row r="57" spans="1:10" ht="15">
      <c r="A57" s="72" t="s">
        <v>42</v>
      </c>
      <c r="B57" s="72"/>
      <c r="C57" s="67"/>
      <c r="D57" s="47">
        <f>SUM(D30,D31,D35,D41,D56)</f>
        <v>0</v>
      </c>
      <c r="E57" s="47">
        <f>SUM(E30,E31,E35,E41,E56)</f>
        <v>0</v>
      </c>
      <c r="F57" s="47">
        <f>SUM(F30,F31,F35,F41,F56)</f>
        <v>0</v>
      </c>
      <c r="G57" s="47">
        <f>SUM(G30,G31,G35,G41,G56)</f>
        <v>0</v>
      </c>
      <c r="H57" s="47">
        <f>SUM(H30,H31,H35,H41,H56)</f>
        <v>0</v>
      </c>
      <c r="I57" s="12">
        <f>SUM(C57:H57)</f>
        <v>0</v>
      </c>
      <c r="J57" s="90"/>
    </row>
    <row r="58" spans="1:10" ht="25.5">
      <c r="A58" s="100" t="s">
        <v>57</v>
      </c>
      <c r="B58" s="74"/>
      <c r="C58" s="99">
        <v>0</v>
      </c>
      <c r="D58" s="94">
        <f>(D57-D53)</f>
        <v>0</v>
      </c>
      <c r="E58" s="94">
        <v>0</v>
      </c>
      <c r="F58" s="94">
        <v>0</v>
      </c>
      <c r="G58" s="94">
        <v>0</v>
      </c>
      <c r="H58" s="94">
        <v>0</v>
      </c>
      <c r="I58" s="97">
        <f>SUM(D58:H58)</f>
        <v>0</v>
      </c>
      <c r="J58" s="90"/>
    </row>
    <row r="59" spans="1:9" ht="15">
      <c r="A59" s="75" t="s">
        <v>43</v>
      </c>
      <c r="B59" s="75"/>
      <c r="C59" s="76"/>
      <c r="D59" s="5">
        <f>D58*C58</f>
        <v>0</v>
      </c>
      <c r="E59" s="5">
        <f>E58*$C$58</f>
        <v>0</v>
      </c>
      <c r="F59" s="5">
        <f>F58*$C$58</f>
        <v>0</v>
      </c>
      <c r="G59" s="5">
        <f>G58*$C$58</f>
        <v>0</v>
      </c>
      <c r="H59" s="5">
        <f>H58*$C$58</f>
        <v>0</v>
      </c>
      <c r="I59" s="5">
        <f>SUM(D59:H59)</f>
        <v>0</v>
      </c>
    </row>
    <row r="60" spans="1:10" ht="15.75" thickBot="1">
      <c r="A60" s="77" t="s">
        <v>44</v>
      </c>
      <c r="B60" s="77"/>
      <c r="C60" s="78"/>
      <c r="D60" s="41">
        <f>SUM(D57,D59)</f>
        <v>0</v>
      </c>
      <c r="E60" s="41">
        <f>SUM(E57,E59)</f>
        <v>0</v>
      </c>
      <c r="F60" s="41">
        <f>SUM(F57,F59)</f>
        <v>0</v>
      </c>
      <c r="G60" s="41">
        <f>SUM(G57,G59)</f>
        <v>0</v>
      </c>
      <c r="H60" s="41">
        <f>SUM(H57,H59)</f>
        <v>0</v>
      </c>
      <c r="I60" s="13">
        <f>SUM(D60:H60)</f>
        <v>0</v>
      </c>
      <c r="J60" s="90"/>
    </row>
    <row r="61" spans="1:8" ht="15.75" thickTop="1">
      <c r="A61" s="14" t="s">
        <v>56</v>
      </c>
      <c r="C61" s="98" t="s">
        <v>55</v>
      </c>
      <c r="D61" s="95"/>
      <c r="E61" s="95"/>
      <c r="F61" s="95"/>
      <c r="G61" s="95"/>
      <c r="H61" s="95"/>
    </row>
    <row r="62" spans="3:8" ht="15">
      <c r="C62" s="98" t="s">
        <v>58</v>
      </c>
      <c r="D62" s="95"/>
      <c r="E62" s="95"/>
      <c r="F62" s="95"/>
      <c r="G62" s="95"/>
      <c r="H62" s="95"/>
    </row>
    <row r="63" spans="3:8" ht="15">
      <c r="C63" s="95"/>
      <c r="D63" s="95"/>
      <c r="E63" s="95"/>
      <c r="F63" s="95"/>
      <c r="G63" s="95"/>
      <c r="H63" s="95"/>
    </row>
    <row r="64" ht="15"/>
    <row r="65" ht="15"/>
    <row r="66" ht="15"/>
    <row r="67" ht="15"/>
    <row r="68" ht="15"/>
    <row r="69" ht="15"/>
    <row r="70" ht="15"/>
    <row r="71" ht="15"/>
    <row r="72" ht="15"/>
  </sheetData>
  <sheetProtection/>
  <mergeCells count="3">
    <mergeCell ref="A2:C2"/>
    <mergeCell ref="A3:D3"/>
    <mergeCell ref="E3:I3"/>
  </mergeCells>
  <printOptions gridLines="1" headings="1"/>
  <pageMargins left="0.7" right="0.7" top="0.75" bottom="0.75" header="0.3" footer="0.3"/>
  <pageSetup fitToHeight="1" fitToWidth="1" horizontalDpi="600" verticalDpi="600" orientation="landscape" scale="59" r:id="rId3"/>
  <legacyDrawing r:id="rId2"/>
</worksheet>
</file>

<file path=xl/worksheets/sheet3.xml><?xml version="1.0" encoding="utf-8"?>
<worksheet xmlns="http://schemas.openxmlformats.org/spreadsheetml/2006/main" xmlns:r="http://schemas.openxmlformats.org/officeDocument/2006/relationships">
  <dimension ref="A1:H9"/>
  <sheetViews>
    <sheetView zoomScalePageLayoutView="0" workbookViewId="0" topLeftCell="A2">
      <selection activeCell="E39" sqref="E39"/>
    </sheetView>
  </sheetViews>
  <sheetFormatPr defaultColWidth="9.140625" defaultRowHeight="15"/>
  <cols>
    <col min="1" max="1" width="21.8515625" style="0" customWidth="1"/>
  </cols>
  <sheetData>
    <row r="1" spans="1:8" ht="15">
      <c r="A1" s="26" t="s">
        <v>47</v>
      </c>
      <c r="B1" s="27" t="s">
        <v>46</v>
      </c>
      <c r="C1" s="28"/>
      <c r="D1" s="28"/>
      <c r="E1" s="28"/>
      <c r="F1" s="28"/>
      <c r="G1" s="28"/>
      <c r="H1" s="29"/>
    </row>
    <row r="2" spans="1:8" ht="15">
      <c r="A2" s="30"/>
      <c r="B2" s="20"/>
      <c r="C2" s="31"/>
      <c r="D2" s="20">
        <f>IF('MSU Lead Budget'!D48&gt;25000,25000,'MSU Lead Budget'!D48)</f>
        <v>0</v>
      </c>
      <c r="E2" s="20">
        <f>IF('MSU Lead Budget'!D48+'MSU Lead Budget'!E48&gt;25000,(25000-'MSU Lead Budget'!D48),'MSU Lead Budget'!E48)</f>
        <v>0</v>
      </c>
      <c r="F2" s="20">
        <f>IF('MSU Lead Budget'!D48+'MSU Lead Budget'!E48+'MSU Lead Budget'!F48&gt;25000,(25000-('MSU Lead Budget'!D48+'MSU Lead Budget'!E48)),'MSU Lead Budget'!F48)</f>
        <v>0</v>
      </c>
      <c r="G2" s="20">
        <f>IF('MSU Lead Budget'!D48+'MSU Lead Budget'!E48+'MSU Lead Budget'!F48+'MSU Lead Budget'!G48&gt;25000,(25000-('MSU Lead Budget'!D48+'MSU Lead Budget'!E48+'MSU Lead Budget'!F48)),'MSU Lead Budget'!G48)</f>
        <v>0</v>
      </c>
      <c r="H2" s="21">
        <f>IF('MSU Lead Budget'!D48+'MSU Lead Budget'!E48+'MSU Lead Budget'!F48+'MSU Lead Budget'!G48+'MSU Lead Budget'!H48&gt;25000,(25000-('MSU Lead Budget'!D48+'MSU Lead Budget'!E48+'MSU Lead Budget'!F48+'MSU Lead Budget'!G48)),'MSU Lead Budget'!H48)</f>
        <v>0</v>
      </c>
    </row>
    <row r="3" spans="1:8" ht="15">
      <c r="A3" s="32" t="s">
        <v>48</v>
      </c>
      <c r="B3" s="33"/>
      <c r="C3" s="34"/>
      <c r="D3" s="22">
        <f>IF(D2&lt;0,0,D2)</f>
        <v>0</v>
      </c>
      <c r="E3" s="22">
        <f>IF(E2&lt;0,0,E2)</f>
        <v>0</v>
      </c>
      <c r="F3" s="22">
        <f>IF(F2&lt;0,0,F2)</f>
        <v>0</v>
      </c>
      <c r="G3" s="22">
        <f>IF(G2&lt;0,0,G2)</f>
        <v>0</v>
      </c>
      <c r="H3" s="23">
        <f>IF(H2&lt;0,0,H2)</f>
        <v>0</v>
      </c>
    </row>
    <row r="4" spans="1:8" ht="15">
      <c r="A4" s="35"/>
      <c r="B4" s="20"/>
      <c r="C4" s="34"/>
      <c r="D4" s="20">
        <f>IF('MSU Lead Budget'!D49&gt;25000,25000,'MSU Lead Budget'!D49)</f>
        <v>0</v>
      </c>
      <c r="E4" s="20">
        <f>IF('MSU Lead Budget'!D49+'MSU Lead Budget'!E49&gt;25000,(25000-'MSU Lead Budget'!D49),'MSU Lead Budget'!E49)</f>
        <v>0</v>
      </c>
      <c r="F4" s="20">
        <f>IF('MSU Lead Budget'!D49+'MSU Lead Budget'!E49+'MSU Lead Budget'!F49&gt;25000,(25000-('MSU Lead Budget'!D49+'MSU Lead Budget'!E49)),'MSU Lead Budget'!F49)</f>
        <v>0</v>
      </c>
      <c r="G4" s="20">
        <f>IF('MSU Lead Budget'!D49+'MSU Lead Budget'!E49+'MSU Lead Budget'!F49+'MSU Lead Budget'!G49&gt;25000,(25000-('MSU Lead Budget'!D49+'MSU Lead Budget'!E49+'MSU Lead Budget'!F49)),'MSU Lead Budget'!G49)</f>
        <v>0</v>
      </c>
      <c r="H4" s="21">
        <f>IF('MSU Lead Budget'!D49+'MSU Lead Budget'!E49+'MSU Lead Budget'!F49+'MSU Lead Budget'!G49+'MSU Lead Budget'!H49&gt;25000,(25000-('MSU Lead Budget'!D49+'MSU Lead Budget'!E49+'MSU Lead Budget'!F49+'MSU Lead Budget'!G49)),'MSU Lead Budget'!H49)</f>
        <v>0</v>
      </c>
    </row>
    <row r="5" spans="1:8" ht="15">
      <c r="A5" s="32" t="s">
        <v>49</v>
      </c>
      <c r="B5" s="33"/>
      <c r="C5" s="34"/>
      <c r="D5" s="22">
        <f>IF(D4&lt;0,0,D4)</f>
        <v>0</v>
      </c>
      <c r="E5" s="22">
        <f>IF(E4&lt;0,0,E4)</f>
        <v>0</v>
      </c>
      <c r="F5" s="22">
        <f>IF(F4&lt;0,0,F4)</f>
        <v>0</v>
      </c>
      <c r="G5" s="22">
        <f>IF(G4&lt;0,0,G4)</f>
        <v>0</v>
      </c>
      <c r="H5" s="23">
        <f>IF(H4&lt;0,0,H4)</f>
        <v>0</v>
      </c>
    </row>
    <row r="6" spans="1:8" ht="15">
      <c r="A6" s="35"/>
      <c r="B6" s="20"/>
      <c r="C6" s="34"/>
      <c r="D6" s="20">
        <f>IF('MSU Lead Budget'!D50&gt;25000,25000,'MSU Lead Budget'!D50)</f>
        <v>0</v>
      </c>
      <c r="E6" s="20">
        <f>IF('MSU Lead Budget'!D50+'MSU Lead Budget'!E50&gt;25000,(25000-'MSU Lead Budget'!D50),'MSU Lead Budget'!E50)</f>
        <v>0</v>
      </c>
      <c r="F6" s="20">
        <f>IF('MSU Lead Budget'!D50+'MSU Lead Budget'!E50+'MSU Lead Budget'!F50&gt;25000,(25000-('MSU Lead Budget'!D50+'MSU Lead Budget'!E50)),'MSU Lead Budget'!F50)</f>
        <v>0</v>
      </c>
      <c r="G6" s="20">
        <f>IF('MSU Lead Budget'!D50+'MSU Lead Budget'!E50+'MSU Lead Budget'!F50+'MSU Lead Budget'!G50&gt;25000,(25000-('MSU Lead Budget'!D50+'MSU Lead Budget'!E50+'MSU Lead Budget'!F50)),'MSU Lead Budget'!G50)</f>
        <v>0</v>
      </c>
      <c r="H6" s="21">
        <f>IF('MSU Lead Budget'!D50+'MSU Lead Budget'!E50+'MSU Lead Budget'!F50+'MSU Lead Budget'!G50+'MSU Lead Budget'!H50&gt;25000,(25000-('MSU Lead Budget'!D50+'MSU Lead Budget'!E50+'MSU Lead Budget'!F50+'MSU Lead Budget'!G50)),'MSU Lead Budget'!H50)</f>
        <v>0</v>
      </c>
    </row>
    <row r="7" spans="1:8" ht="15">
      <c r="A7" s="32" t="s">
        <v>50</v>
      </c>
      <c r="B7" s="33"/>
      <c r="C7" s="34"/>
      <c r="D7" s="22">
        <f>IF(D6&lt;0,0,D6)</f>
        <v>0</v>
      </c>
      <c r="E7" s="22">
        <f>IF(E6&lt;0,0,E6)</f>
        <v>0</v>
      </c>
      <c r="F7" s="22">
        <f>IF(F6&lt;0,0,F6)</f>
        <v>0</v>
      </c>
      <c r="G7" s="22">
        <f>IF(G6&lt;0,0,G6)</f>
        <v>0</v>
      </c>
      <c r="H7" s="23">
        <f>IF(H6&lt;0,0,H6)</f>
        <v>0</v>
      </c>
    </row>
    <row r="8" spans="1:8" ht="15">
      <c r="A8" s="35"/>
      <c r="B8" s="20"/>
      <c r="C8" s="34"/>
      <c r="D8" s="20">
        <f>IF('MSU Lead Budget'!D51&gt;25000,25000,'MSU Lead Budget'!D51)</f>
        <v>0</v>
      </c>
      <c r="E8" s="20">
        <f>IF('MSU Lead Budget'!D51+'MSU Lead Budget'!E51&gt;25000,(25000-'MSU Lead Budget'!D51),'MSU Lead Budget'!E51)</f>
        <v>0</v>
      </c>
      <c r="F8" s="20">
        <f>IF('MSU Lead Budget'!D51+'MSU Lead Budget'!E51+'MSU Lead Budget'!F51&gt;25000,(25000-('MSU Lead Budget'!D51+'MSU Lead Budget'!E51)),'MSU Lead Budget'!F51)</f>
        <v>0</v>
      </c>
      <c r="G8" s="20">
        <f>IF('MSU Lead Budget'!D51+'MSU Lead Budget'!E51+'MSU Lead Budget'!F51+'MSU Lead Budget'!G51&gt;25000,(25000-('MSU Lead Budget'!D51+'MSU Lead Budget'!E51+'MSU Lead Budget'!F51)),'MSU Lead Budget'!G51)</f>
        <v>0</v>
      </c>
      <c r="H8" s="21">
        <f>IF('MSU Lead Budget'!D51+'MSU Lead Budget'!E51+'MSU Lead Budget'!F51+'MSU Lead Budget'!G51+'MSU Lead Budget'!H51&gt;25000,(25000-('MSU Lead Budget'!D51+'MSU Lead Budget'!E51+'MSU Lead Budget'!F51+'MSU Lead Budget'!G51)),'MSU Lead Budget'!H51)</f>
        <v>0</v>
      </c>
    </row>
    <row r="9" spans="1:8" ht="15">
      <c r="A9" s="36" t="s">
        <v>51</v>
      </c>
      <c r="B9" s="37"/>
      <c r="C9" s="38"/>
      <c r="D9" s="24">
        <f>IF(D8&lt;0,0,D8)</f>
        <v>0</v>
      </c>
      <c r="E9" s="24">
        <f>IF(E8&lt;0,0,E8)</f>
        <v>0</v>
      </c>
      <c r="F9" s="24">
        <f>IF(F8&lt;0,0,F8)</f>
        <v>0</v>
      </c>
      <c r="G9" s="24">
        <f>IF(G8&lt;0,0,G8)</f>
        <v>0</v>
      </c>
      <c r="H9" s="25">
        <f>IF(H8&lt;0,0,H8)</f>
        <v>0</v>
      </c>
    </row>
  </sheetData>
  <sheetProtection password="CF7A" sheet="1" objects="1" selectLockedCells="1" selectUnlockedCells="1"/>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Amanda Dolores Loucka</cp:lastModifiedBy>
  <cp:lastPrinted>2018-12-19T14:43:23Z</cp:lastPrinted>
  <dcterms:created xsi:type="dcterms:W3CDTF">2010-06-28T18:29:15Z</dcterms:created>
  <dcterms:modified xsi:type="dcterms:W3CDTF">2024-01-23T16:51:12Z</dcterms:modified>
  <cp:category/>
  <cp:version/>
  <cp:contentType/>
  <cp:contentStatus/>
</cp:coreProperties>
</file>